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olande\Desktop\Excel VBA\"/>
    </mc:Choice>
  </mc:AlternateContent>
  <bookViews>
    <workbookView xWindow="7800" yWindow="1275" windowWidth="11295" windowHeight="6495"/>
  </bookViews>
  <sheets>
    <sheet name="2003" sheetId="1" r:id="rId1"/>
    <sheet name="2004" sheetId="2" r:id="rId2"/>
    <sheet name="2005" sheetId="3" r:id="rId3"/>
    <sheet name="2006" sheetId="4" r:id="rId4"/>
    <sheet name="2007" sheetId="5" r:id="rId5"/>
    <sheet name="2008" sheetId="6" r:id="rId6"/>
  </sheets>
  <calcPr calcId="152511"/>
</workbook>
</file>

<file path=xl/calcChain.xml><?xml version="1.0" encoding="utf-8"?>
<calcChain xmlns="http://schemas.openxmlformats.org/spreadsheetml/2006/main">
  <c r="D7" i="1" l="1"/>
  <c r="E7" i="1"/>
  <c r="F7" i="1"/>
  <c r="C8" i="1"/>
  <c r="D8" i="1" s="1"/>
  <c r="C9" i="1"/>
  <c r="E9" i="1" s="1"/>
  <c r="D9" i="1"/>
  <c r="F9" i="1"/>
  <c r="C10" i="1"/>
  <c r="D10" i="1" s="1"/>
  <c r="C11" i="1"/>
  <c r="E11" i="1" s="1"/>
  <c r="D11" i="1"/>
  <c r="F11" i="1"/>
  <c r="C12" i="1"/>
  <c r="D12" i="1" s="1"/>
  <c r="C13" i="1"/>
  <c r="E13" i="1" s="1"/>
  <c r="D13" i="1"/>
  <c r="F13" i="1"/>
  <c r="C14" i="1"/>
  <c r="D14" i="1" s="1"/>
  <c r="D7" i="2"/>
  <c r="E7" i="2"/>
  <c r="F7" i="2"/>
  <c r="C8" i="2"/>
  <c r="E8" i="2" s="1"/>
  <c r="D8" i="2"/>
  <c r="C9" i="2"/>
  <c r="F9" i="2" s="1"/>
  <c r="D9" i="2"/>
  <c r="E9" i="2"/>
  <c r="C10" i="2"/>
  <c r="E10" i="2" s="1"/>
  <c r="D10" i="2"/>
  <c r="C11" i="2"/>
  <c r="F11" i="2" s="1"/>
  <c r="D11" i="2"/>
  <c r="E11" i="2"/>
  <c r="C12" i="2"/>
  <c r="E12" i="2" s="1"/>
  <c r="D12" i="2"/>
  <c r="C13" i="2"/>
  <c r="F13" i="2" s="1"/>
  <c r="D13" i="2"/>
  <c r="E13" i="2"/>
  <c r="C14" i="2"/>
  <c r="E14" i="2" s="1"/>
  <c r="D14" i="2"/>
  <c r="D7" i="3"/>
  <c r="E7" i="3"/>
  <c r="F7" i="3"/>
  <c r="C8" i="3"/>
  <c r="D8" i="3"/>
  <c r="E8" i="3"/>
  <c r="F8" i="3"/>
  <c r="C9" i="3"/>
  <c r="D9" i="3"/>
  <c r="E9" i="3"/>
  <c r="F9" i="3"/>
  <c r="C10" i="3"/>
  <c r="D10" i="3"/>
  <c r="E10" i="3"/>
  <c r="F10" i="3"/>
  <c r="C11" i="3"/>
  <c r="D11" i="3"/>
  <c r="E11" i="3"/>
  <c r="F11" i="3"/>
  <c r="C12" i="3"/>
  <c r="D12" i="3"/>
  <c r="E12" i="3"/>
  <c r="F12" i="3"/>
  <c r="C13" i="3"/>
  <c r="D13" i="3"/>
  <c r="E13" i="3"/>
  <c r="F13" i="3"/>
  <c r="C14" i="3"/>
  <c r="D14" i="3"/>
  <c r="E14" i="3"/>
  <c r="F14" i="3"/>
  <c r="F15" i="1" l="1"/>
  <c r="D15" i="1"/>
  <c r="F14" i="1"/>
  <c r="F12" i="1"/>
  <c r="F10" i="1"/>
  <c r="F8" i="1"/>
  <c r="F14" i="2"/>
  <c r="F12" i="2"/>
  <c r="F10" i="2"/>
  <c r="F8" i="2"/>
  <c r="E14" i="1"/>
  <c r="E12" i="1"/>
  <c r="E10" i="1"/>
  <c r="E8" i="1"/>
  <c r="E15" i="1" s="1"/>
  <c r="C15" i="1"/>
</calcChain>
</file>

<file path=xl/sharedStrings.xml><?xml version="1.0" encoding="utf-8"?>
<sst xmlns="http://schemas.openxmlformats.org/spreadsheetml/2006/main" count="84" uniqueCount="14">
  <si>
    <t>Consolidated Exports</t>
  </si>
  <si>
    <t>Qtr 1</t>
  </si>
  <si>
    <t>Qtr 2</t>
  </si>
  <si>
    <t>Qtr 3</t>
  </si>
  <si>
    <t>Qtr 4</t>
  </si>
  <si>
    <t>ACT</t>
  </si>
  <si>
    <t>NSW</t>
  </si>
  <si>
    <t>VIC</t>
  </si>
  <si>
    <t>TAS</t>
  </si>
  <si>
    <t>NT</t>
  </si>
  <si>
    <t>WA</t>
  </si>
  <si>
    <t>QLD</t>
  </si>
  <si>
    <t>SA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</si>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</sst>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$&quot;#,##0_);[Red]\(&quot;$&quot;#,##0\)"/>
  </numFmts>
  <fonts count="6" x14ac:knownFonts="1">
    <font>
      <sz val="10"/>
      <name val="Arial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4"/>
      <color indexed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lightGray">
        <fgColor indexed="9"/>
        <bgColor indexed="26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5" fillId="0" borderId="0" xfId="0" applyFont="1"/>
    <xf numFmtId="165" fontId="2" fillId="3" borderId="3" xfId="0" applyNumberFormat="1" applyFont="1" applyFill="1" applyBorder="1"/>
    <xf numFmtId="165" fontId="2" fillId="3" borderId="1" xfId="0" applyNumberFormat="1" applyFont="1" applyFill="1" applyBorder="1"/>
    <xf numFmtId="165" fontId="2" fillId="3" borderId="2" xfId="0" applyNumberFormat="1" applyFont="1" applyFill="1" applyBorder="1"/>
    <xf numFmtId="165" fontId="2" fillId="3" borderId="4" xfId="0" applyNumberFormat="1" applyFont="1" applyFill="1" applyBorder="1"/>
    <xf numFmtId="165" fontId="2" fillId="3" borderId="0" xfId="0" applyNumberFormat="1" applyFont="1" applyFill="1" applyBorder="1"/>
    <xf numFmtId="165" fontId="2" fillId="3" borderId="6" xfId="0" applyNumberFormat="1" applyFont="1" applyFill="1" applyBorder="1"/>
    <xf numFmtId="165" fontId="2" fillId="3" borderId="5" xfId="0" applyNumberFormat="1" applyFont="1" applyFill="1" applyBorder="1"/>
    <xf numFmtId="165" fontId="2" fillId="3" borderId="7" xfId="0" applyNumberFormat="1" applyFont="1" applyFill="1" applyBorder="1"/>
    <xf numFmtId="165" fontId="2" fillId="3" borderId="8" xfId="0" applyNumberFormat="1" applyFont="1" applyFill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5"/>
  <sheetViews>
    <sheetView tabSelected="1" workbookViewId="0">
      <selection activeCell="C30" sqref="C30"/>
    </sheetView>
  </sheetViews>
  <sheetFormatPr defaultRowHeight="12.75" x14ac:dyDescent="0.2"/>
  <sheetData>
    <row r="1" spans="1:6" ht="18.75" x14ac:dyDescent="0.3">
      <c r="A1" s="7" t="s">
        <v>0</v>
      </c>
    </row>
    <row r="4" spans="1:6" ht="15" x14ac:dyDescent="0.25">
      <c r="B4" s="1" t="s">
        <v>13</v>
      </c>
      <c r="C4">
        <v>2003</v>
      </c>
    </row>
    <row r="5" spans="1:6" ht="15.75" thickBot="1" x14ac:dyDescent="0.3">
      <c r="B5" s="1"/>
    </row>
    <row r="6" spans="1:6" ht="13.5" thickBot="1" x14ac:dyDescent="0.25">
      <c r="B6" s="4"/>
      <c r="C6" s="2" t="s">
        <v>1</v>
      </c>
      <c r="D6" s="2" t="s">
        <v>2</v>
      </c>
      <c r="E6" s="2" t="s">
        <v>3</v>
      </c>
      <c r="F6" s="3" t="s">
        <v>4</v>
      </c>
    </row>
    <row r="7" spans="1:6" x14ac:dyDescent="0.2">
      <c r="B7" s="5" t="s">
        <v>5</v>
      </c>
      <c r="C7" s="8">
        <v>1235</v>
      </c>
      <c r="D7" s="9">
        <f>C7*1.3</f>
        <v>1605.5</v>
      </c>
      <c r="E7" s="9">
        <f>C7*0.97</f>
        <v>1197.95</v>
      </c>
      <c r="F7" s="10">
        <f>C7*1.345</f>
        <v>1661.075</v>
      </c>
    </row>
    <row r="8" spans="1:6" x14ac:dyDescent="0.2">
      <c r="B8" s="5" t="s">
        <v>6</v>
      </c>
      <c r="C8" s="11">
        <f>C7*11.3</f>
        <v>13955.5</v>
      </c>
      <c r="D8" s="12">
        <f t="shared" ref="D8:D14" si="0">C8*1.3</f>
        <v>18142.150000000001</v>
      </c>
      <c r="E8" s="12">
        <f t="shared" ref="E8:E14" si="1">C8*0.97</f>
        <v>13536.834999999999</v>
      </c>
      <c r="F8" s="13">
        <f t="shared" ref="F8:F14" si="2">C8*1.345</f>
        <v>18770.147499999999</v>
      </c>
    </row>
    <row r="9" spans="1:6" x14ac:dyDescent="0.2">
      <c r="B9" s="5" t="s">
        <v>7</v>
      </c>
      <c r="C9" s="11">
        <f>C7*9.76</f>
        <v>12053.6</v>
      </c>
      <c r="D9" s="12">
        <f t="shared" si="0"/>
        <v>15669.68</v>
      </c>
      <c r="E9" s="12">
        <f t="shared" si="1"/>
        <v>11691.992</v>
      </c>
      <c r="F9" s="13">
        <f t="shared" si="2"/>
        <v>16212.092000000001</v>
      </c>
    </row>
    <row r="10" spans="1:6" x14ac:dyDescent="0.2">
      <c r="B10" s="5" t="s">
        <v>8</v>
      </c>
      <c r="C10" s="11">
        <f>C7*2.4</f>
        <v>2964</v>
      </c>
      <c r="D10" s="12">
        <f t="shared" si="0"/>
        <v>3853.2000000000003</v>
      </c>
      <c r="E10" s="12">
        <f t="shared" si="1"/>
        <v>2875.08</v>
      </c>
      <c r="F10" s="13">
        <f t="shared" si="2"/>
        <v>3986.58</v>
      </c>
    </row>
    <row r="11" spans="1:6" x14ac:dyDescent="0.2">
      <c r="B11" s="5" t="s">
        <v>9</v>
      </c>
      <c r="C11" s="11">
        <f>C7*1.1</f>
        <v>1358.5</v>
      </c>
      <c r="D11" s="12">
        <f t="shared" si="0"/>
        <v>1766.05</v>
      </c>
      <c r="E11" s="12">
        <f t="shared" si="1"/>
        <v>1317.7449999999999</v>
      </c>
      <c r="F11" s="13">
        <f t="shared" si="2"/>
        <v>1827.1824999999999</v>
      </c>
    </row>
    <row r="12" spans="1:6" x14ac:dyDescent="0.2">
      <c r="B12" s="5" t="s">
        <v>10</v>
      </c>
      <c r="C12" s="11">
        <f>C7*5.4</f>
        <v>6669</v>
      </c>
      <c r="D12" s="12">
        <f t="shared" si="0"/>
        <v>8669.7000000000007</v>
      </c>
      <c r="E12" s="12">
        <f t="shared" si="1"/>
        <v>6468.9299999999994</v>
      </c>
      <c r="F12" s="13">
        <f t="shared" si="2"/>
        <v>8969.8050000000003</v>
      </c>
    </row>
    <row r="13" spans="1:6" x14ac:dyDescent="0.2">
      <c r="B13" s="5" t="s">
        <v>11</v>
      </c>
      <c r="C13" s="11">
        <f>C7*6.7</f>
        <v>8274.5</v>
      </c>
      <c r="D13" s="12">
        <f t="shared" si="0"/>
        <v>10756.85</v>
      </c>
      <c r="E13" s="12">
        <f t="shared" si="1"/>
        <v>8026.2649999999994</v>
      </c>
      <c r="F13" s="13">
        <f t="shared" si="2"/>
        <v>11129.202499999999</v>
      </c>
    </row>
    <row r="14" spans="1:6" ht="13.5" thickBot="1" x14ac:dyDescent="0.25">
      <c r="B14" s="6" t="s">
        <v>12</v>
      </c>
      <c r="C14" s="14">
        <f>C7*5.9</f>
        <v>7286.5</v>
      </c>
      <c r="D14" s="15">
        <f t="shared" si="0"/>
        <v>9472.4500000000007</v>
      </c>
      <c r="E14" s="15">
        <f t="shared" si="1"/>
        <v>7067.9049999999997</v>
      </c>
      <c r="F14" s="16">
        <f t="shared" si="2"/>
        <v>9800.3425000000007</v>
      </c>
    </row>
    <row r="15" spans="1:6" x14ac:dyDescent="0.2">
      <c r="C15" s="17">
        <f>SUM(C7:C14)</f>
        <v>53796.6</v>
      </c>
      <c r="D15" s="17">
        <f>SUM(D7:D14)</f>
        <v>69935.58</v>
      </c>
      <c r="E15" s="17">
        <f>SUM(E7:E14)</f>
        <v>52182.701999999997</v>
      </c>
      <c r="F15" s="17">
        <f>SUM(F7:F14)</f>
        <v>72356.427000000011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4"/>
  <sheetViews>
    <sheetView workbookViewId="0">
      <selection activeCell="C31" sqref="C31"/>
    </sheetView>
  </sheetViews>
  <sheetFormatPr defaultRowHeight="12.75" x14ac:dyDescent="0.2"/>
  <sheetData>
    <row r="1" spans="1:6" ht="18.75" x14ac:dyDescent="0.3">
      <c r="A1" s="7" t="s">
        <v>0</v>
      </c>
    </row>
    <row r="4" spans="1:6" ht="15" x14ac:dyDescent="0.25">
      <c r="B4" s="1" t="s">
        <v>13</v>
      </c>
      <c r="C4">
        <v>2004</v>
      </c>
    </row>
    <row r="5" spans="1:6" ht="15.75" thickBot="1" x14ac:dyDescent="0.3">
      <c r="B5" s="1"/>
    </row>
    <row r="6" spans="1:6" ht="13.5" thickBot="1" x14ac:dyDescent="0.25">
      <c r="B6" s="4"/>
      <c r="C6" s="2" t="s">
        <v>1</v>
      </c>
      <c r="D6" s="2" t="s">
        <v>2</v>
      </c>
      <c r="E6" s="2" t="s">
        <v>3</v>
      </c>
      <c r="F6" s="3" t="s">
        <v>4</v>
      </c>
    </row>
    <row r="7" spans="1:6" x14ac:dyDescent="0.2">
      <c r="B7" s="5" t="s">
        <v>5</v>
      </c>
      <c r="C7" s="8">
        <v>1355</v>
      </c>
      <c r="D7" s="9">
        <f>C7*1.3</f>
        <v>1761.5</v>
      </c>
      <c r="E7" s="9">
        <f>C7*0.97</f>
        <v>1314.35</v>
      </c>
      <c r="F7" s="10">
        <f>C7*1.345</f>
        <v>1822.4749999999999</v>
      </c>
    </row>
    <row r="8" spans="1:6" x14ac:dyDescent="0.2">
      <c r="B8" s="5" t="s">
        <v>6</v>
      </c>
      <c r="C8" s="11">
        <f>C7*11.3</f>
        <v>15311.500000000002</v>
      </c>
      <c r="D8" s="12">
        <f t="shared" ref="D8:D14" si="0">C8*1.3</f>
        <v>19904.950000000004</v>
      </c>
      <c r="E8" s="12">
        <f t="shared" ref="E8:E14" si="1">C8*0.97</f>
        <v>14852.155000000001</v>
      </c>
      <c r="F8" s="13">
        <f t="shared" ref="F8:F14" si="2">C8*1.345</f>
        <v>20593.967500000002</v>
      </c>
    </row>
    <row r="9" spans="1:6" x14ac:dyDescent="0.2">
      <c r="B9" s="5" t="s">
        <v>7</v>
      </c>
      <c r="C9" s="11">
        <f>C7*9.76</f>
        <v>13224.8</v>
      </c>
      <c r="D9" s="12">
        <f t="shared" si="0"/>
        <v>17192.239999999998</v>
      </c>
      <c r="E9" s="12">
        <f t="shared" si="1"/>
        <v>12828.055999999999</v>
      </c>
      <c r="F9" s="13">
        <f t="shared" si="2"/>
        <v>17787.356</v>
      </c>
    </row>
    <row r="10" spans="1:6" x14ac:dyDescent="0.2">
      <c r="B10" s="5" t="s">
        <v>8</v>
      </c>
      <c r="C10" s="11">
        <f>C7*2.4</f>
        <v>3252</v>
      </c>
      <c r="D10" s="12">
        <f t="shared" si="0"/>
        <v>4227.6000000000004</v>
      </c>
      <c r="E10" s="12">
        <f t="shared" si="1"/>
        <v>3154.44</v>
      </c>
      <c r="F10" s="13">
        <f t="shared" si="2"/>
        <v>4373.9399999999996</v>
      </c>
    </row>
    <row r="11" spans="1:6" x14ac:dyDescent="0.2">
      <c r="B11" s="5" t="s">
        <v>9</v>
      </c>
      <c r="C11" s="11">
        <f>C7*1.1</f>
        <v>1490.5000000000002</v>
      </c>
      <c r="D11" s="12">
        <f t="shared" si="0"/>
        <v>1937.6500000000003</v>
      </c>
      <c r="E11" s="12">
        <f t="shared" si="1"/>
        <v>1445.7850000000001</v>
      </c>
      <c r="F11" s="13">
        <f t="shared" si="2"/>
        <v>2004.7225000000003</v>
      </c>
    </row>
    <row r="12" spans="1:6" x14ac:dyDescent="0.2">
      <c r="B12" s="5" t="s">
        <v>10</v>
      </c>
      <c r="C12" s="11">
        <f>C7*5.4</f>
        <v>7317.0000000000009</v>
      </c>
      <c r="D12" s="12">
        <f t="shared" si="0"/>
        <v>9512.1000000000022</v>
      </c>
      <c r="E12" s="12">
        <f t="shared" si="1"/>
        <v>7097.4900000000007</v>
      </c>
      <c r="F12" s="13">
        <f t="shared" si="2"/>
        <v>9841.3650000000016</v>
      </c>
    </row>
    <row r="13" spans="1:6" x14ac:dyDescent="0.2">
      <c r="B13" s="5" t="s">
        <v>11</v>
      </c>
      <c r="C13" s="11">
        <f>C7*6.7</f>
        <v>9078.5</v>
      </c>
      <c r="D13" s="12">
        <f t="shared" si="0"/>
        <v>11802.050000000001</v>
      </c>
      <c r="E13" s="12">
        <f t="shared" si="1"/>
        <v>8806.1450000000004</v>
      </c>
      <c r="F13" s="13">
        <f t="shared" si="2"/>
        <v>12210.5825</v>
      </c>
    </row>
    <row r="14" spans="1:6" ht="13.5" thickBot="1" x14ac:dyDescent="0.25">
      <c r="B14" s="6" t="s">
        <v>12</v>
      </c>
      <c r="C14" s="14">
        <f>C7*5.9</f>
        <v>7994.5000000000009</v>
      </c>
      <c r="D14" s="15">
        <f t="shared" si="0"/>
        <v>10392.850000000002</v>
      </c>
      <c r="E14" s="15">
        <f t="shared" si="1"/>
        <v>7754.6650000000009</v>
      </c>
      <c r="F14" s="16">
        <f t="shared" si="2"/>
        <v>10752.602500000001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4"/>
  <sheetViews>
    <sheetView workbookViewId="0">
      <selection activeCell="C5" sqref="C5"/>
    </sheetView>
  </sheetViews>
  <sheetFormatPr defaultRowHeight="12.75" x14ac:dyDescent="0.2"/>
  <sheetData>
    <row r="1" spans="1:6" ht="18.75" x14ac:dyDescent="0.3">
      <c r="A1" s="7" t="s">
        <v>0</v>
      </c>
    </row>
    <row r="4" spans="1:6" ht="15" x14ac:dyDescent="0.25">
      <c r="B4" s="1" t="s">
        <v>13</v>
      </c>
      <c r="C4">
        <v>2005</v>
      </c>
    </row>
    <row r="5" spans="1:6" ht="15.75" thickBot="1" x14ac:dyDescent="0.3">
      <c r="B5" s="1"/>
    </row>
    <row r="6" spans="1:6" ht="13.5" thickBot="1" x14ac:dyDescent="0.25">
      <c r="B6" s="4"/>
      <c r="C6" s="2" t="s">
        <v>1</v>
      </c>
      <c r="D6" s="2" t="s">
        <v>2</v>
      </c>
      <c r="E6" s="2" t="s">
        <v>3</v>
      </c>
      <c r="F6" s="3" t="s">
        <v>4</v>
      </c>
    </row>
    <row r="7" spans="1:6" x14ac:dyDescent="0.2">
      <c r="B7" s="5" t="s">
        <v>5</v>
      </c>
      <c r="C7" s="8">
        <v>1478</v>
      </c>
      <c r="D7" s="9">
        <f>C7*1.3</f>
        <v>1921.4</v>
      </c>
      <c r="E7" s="9">
        <f>C7*0.97</f>
        <v>1433.6599999999999</v>
      </c>
      <c r="F7" s="10">
        <f>C7*1.345</f>
        <v>1987.9099999999999</v>
      </c>
    </row>
    <row r="8" spans="1:6" x14ac:dyDescent="0.2">
      <c r="B8" s="5" t="s">
        <v>6</v>
      </c>
      <c r="C8" s="11">
        <f>C7*11.3</f>
        <v>16701.400000000001</v>
      </c>
      <c r="D8" s="12">
        <f t="shared" ref="D8:D14" si="0">C8*1.3</f>
        <v>21711.820000000003</v>
      </c>
      <c r="E8" s="12">
        <f t="shared" ref="E8:E14" si="1">C8*0.97</f>
        <v>16200.358</v>
      </c>
      <c r="F8" s="13">
        <f t="shared" ref="F8:F14" si="2">C8*1.345</f>
        <v>22463.383000000002</v>
      </c>
    </row>
    <row r="9" spans="1:6" x14ac:dyDescent="0.2">
      <c r="B9" s="5" t="s">
        <v>7</v>
      </c>
      <c r="C9" s="11">
        <f>C7*9.76</f>
        <v>14425.279999999999</v>
      </c>
      <c r="D9" s="12">
        <f t="shared" si="0"/>
        <v>18752.863999999998</v>
      </c>
      <c r="E9" s="12">
        <f t="shared" si="1"/>
        <v>13992.521599999998</v>
      </c>
      <c r="F9" s="13">
        <f t="shared" si="2"/>
        <v>19402.0016</v>
      </c>
    </row>
    <row r="10" spans="1:6" x14ac:dyDescent="0.2">
      <c r="B10" s="5" t="s">
        <v>8</v>
      </c>
      <c r="C10" s="11">
        <f>C7*2.4</f>
        <v>3547.2</v>
      </c>
      <c r="D10" s="12">
        <f t="shared" si="0"/>
        <v>4611.3599999999997</v>
      </c>
      <c r="E10" s="12">
        <f t="shared" si="1"/>
        <v>3440.7839999999997</v>
      </c>
      <c r="F10" s="13">
        <f t="shared" si="2"/>
        <v>4770.9839999999995</v>
      </c>
    </row>
    <row r="11" spans="1:6" x14ac:dyDescent="0.2">
      <c r="B11" s="5" t="s">
        <v>9</v>
      </c>
      <c r="C11" s="11">
        <f>C7*1.1</f>
        <v>1625.8000000000002</v>
      </c>
      <c r="D11" s="12">
        <f t="shared" si="0"/>
        <v>2113.5400000000004</v>
      </c>
      <c r="E11" s="12">
        <f t="shared" si="1"/>
        <v>1577.0260000000001</v>
      </c>
      <c r="F11" s="13">
        <f t="shared" si="2"/>
        <v>2186.701</v>
      </c>
    </row>
    <row r="12" spans="1:6" x14ac:dyDescent="0.2">
      <c r="B12" s="5" t="s">
        <v>10</v>
      </c>
      <c r="C12" s="11">
        <f>C7*5.4</f>
        <v>7981.2000000000007</v>
      </c>
      <c r="D12" s="12">
        <f t="shared" si="0"/>
        <v>10375.560000000001</v>
      </c>
      <c r="E12" s="12">
        <f t="shared" si="1"/>
        <v>7741.7640000000001</v>
      </c>
      <c r="F12" s="13">
        <f t="shared" si="2"/>
        <v>10734.714</v>
      </c>
    </row>
    <row r="13" spans="1:6" x14ac:dyDescent="0.2">
      <c r="B13" s="5" t="s">
        <v>11</v>
      </c>
      <c r="C13" s="11">
        <f>C7*6.7</f>
        <v>9902.6</v>
      </c>
      <c r="D13" s="12">
        <f t="shared" si="0"/>
        <v>12873.380000000001</v>
      </c>
      <c r="E13" s="12">
        <f t="shared" si="1"/>
        <v>9605.5220000000008</v>
      </c>
      <c r="F13" s="13">
        <f t="shared" si="2"/>
        <v>13318.996999999999</v>
      </c>
    </row>
    <row r="14" spans="1:6" ht="13.5" thickBot="1" x14ac:dyDescent="0.25">
      <c r="B14" s="6" t="s">
        <v>12</v>
      </c>
      <c r="C14" s="14">
        <f>C7*5.9</f>
        <v>8720.2000000000007</v>
      </c>
      <c r="D14" s="15">
        <f t="shared" si="0"/>
        <v>11336.260000000002</v>
      </c>
      <c r="E14" s="15">
        <f t="shared" si="1"/>
        <v>8458.594000000001</v>
      </c>
      <c r="F14" s="16">
        <f t="shared" si="2"/>
        <v>11728.669</v>
      </c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4"/>
  <sheetViews>
    <sheetView workbookViewId="0">
      <selection activeCell="F26" sqref="F26"/>
    </sheetView>
  </sheetViews>
  <sheetFormatPr defaultRowHeight="12.75" x14ac:dyDescent="0.2"/>
  <sheetData>
    <row r="1" spans="1:6" ht="18.75" x14ac:dyDescent="0.3">
      <c r="A1" s="7" t="s">
        <v>0</v>
      </c>
    </row>
    <row r="4" spans="1:6" ht="15" x14ac:dyDescent="0.25">
      <c r="B4" s="1" t="s">
        <v>13</v>
      </c>
      <c r="C4">
        <v>2006</v>
      </c>
    </row>
    <row r="5" spans="1:6" ht="15.75" thickBot="1" x14ac:dyDescent="0.3">
      <c r="B5" s="1"/>
    </row>
    <row r="6" spans="1:6" ht="13.5" thickBot="1" x14ac:dyDescent="0.25">
      <c r="B6" s="4"/>
      <c r="C6" s="2" t="s">
        <v>1</v>
      </c>
      <c r="D6" s="2" t="s">
        <v>2</v>
      </c>
      <c r="E6" s="2" t="s">
        <v>3</v>
      </c>
      <c r="F6" s="3" t="s">
        <v>4</v>
      </c>
    </row>
    <row r="7" spans="1:6" x14ac:dyDescent="0.2">
      <c r="B7" s="5" t="s">
        <v>5</v>
      </c>
      <c r="C7" s="8">
        <v>1625.8000000000002</v>
      </c>
      <c r="D7" s="9">
        <v>2113.5400000000004</v>
      </c>
      <c r="E7" s="9">
        <v>1577.0260000000001</v>
      </c>
      <c r="F7" s="10">
        <v>2186.701</v>
      </c>
    </row>
    <row r="8" spans="1:6" x14ac:dyDescent="0.2">
      <c r="B8" s="5" t="s">
        <v>6</v>
      </c>
      <c r="C8" s="11">
        <v>18371.540000000005</v>
      </c>
      <c r="D8" s="12">
        <v>23883.002000000004</v>
      </c>
      <c r="E8" s="12">
        <v>17820.393800000002</v>
      </c>
      <c r="F8" s="13">
        <v>24709.721300000005</v>
      </c>
    </row>
    <row r="9" spans="1:6" x14ac:dyDescent="0.2">
      <c r="B9" s="5" t="s">
        <v>7</v>
      </c>
      <c r="C9" s="11">
        <v>15867.808000000001</v>
      </c>
      <c r="D9" s="12">
        <v>20628.150399999999</v>
      </c>
      <c r="E9" s="12">
        <v>15391.77376</v>
      </c>
      <c r="F9" s="13">
        <v>21342.20176</v>
      </c>
    </row>
    <row r="10" spans="1:6" x14ac:dyDescent="0.2">
      <c r="B10" s="5" t="s">
        <v>8</v>
      </c>
      <c r="C10" s="11">
        <v>3901.92</v>
      </c>
      <c r="D10" s="12">
        <v>5072.4960000000001</v>
      </c>
      <c r="E10" s="12">
        <v>3784.8624</v>
      </c>
      <c r="F10" s="13">
        <v>5248.0824000000002</v>
      </c>
    </row>
    <row r="11" spans="1:6" x14ac:dyDescent="0.2">
      <c r="B11" s="5" t="s">
        <v>9</v>
      </c>
      <c r="C11" s="11">
        <v>1788.3800000000003</v>
      </c>
      <c r="D11" s="12">
        <v>2324.8940000000007</v>
      </c>
      <c r="E11" s="12">
        <v>1734.7286000000001</v>
      </c>
      <c r="F11" s="13">
        <v>2405.3711000000003</v>
      </c>
    </row>
    <row r="12" spans="1:6" x14ac:dyDescent="0.2">
      <c r="B12" s="5" t="s">
        <v>10</v>
      </c>
      <c r="C12" s="11">
        <v>8779.3200000000015</v>
      </c>
      <c r="D12" s="12">
        <v>11413.116000000002</v>
      </c>
      <c r="E12" s="12">
        <v>8515.9404000000013</v>
      </c>
      <c r="F12" s="13">
        <v>11808.1854</v>
      </c>
    </row>
    <row r="13" spans="1:6" x14ac:dyDescent="0.2">
      <c r="B13" s="5" t="s">
        <v>11</v>
      </c>
      <c r="C13" s="11">
        <v>10892.86</v>
      </c>
      <c r="D13" s="12">
        <v>14160.718000000003</v>
      </c>
      <c r="E13" s="12">
        <v>10566.074200000001</v>
      </c>
      <c r="F13" s="13">
        <v>14650.896700000001</v>
      </c>
    </row>
    <row r="14" spans="1:6" ht="13.5" thickBot="1" x14ac:dyDescent="0.25">
      <c r="B14" s="6" t="s">
        <v>12</v>
      </c>
      <c r="C14" s="14">
        <v>9592.2200000000012</v>
      </c>
      <c r="D14" s="15">
        <v>12469.886000000004</v>
      </c>
      <c r="E14" s="15">
        <v>9304.4534000000021</v>
      </c>
      <c r="F14" s="16">
        <v>12901.535900000001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14"/>
  <sheetViews>
    <sheetView workbookViewId="0">
      <selection activeCell="H17" sqref="H17"/>
    </sheetView>
  </sheetViews>
  <sheetFormatPr defaultRowHeight="12.75" x14ac:dyDescent="0.2"/>
  <sheetData>
    <row r="1" spans="1:6" ht="18.75" x14ac:dyDescent="0.3">
      <c r="A1" s="7" t="s">
        <v>0</v>
      </c>
    </row>
    <row r="4" spans="1:6" ht="15" x14ac:dyDescent="0.25">
      <c r="B4" s="1" t="s">
        <v>13</v>
      </c>
      <c r="C4">
        <v>2007</v>
      </c>
    </row>
    <row r="5" spans="1:6" ht="15.75" thickBot="1" x14ac:dyDescent="0.3">
      <c r="B5" s="1"/>
    </row>
    <row r="6" spans="1:6" ht="13.5" thickBot="1" x14ac:dyDescent="0.25">
      <c r="B6" s="4"/>
      <c r="C6" s="2" t="s">
        <v>1</v>
      </c>
      <c r="D6" s="2" t="s">
        <v>2</v>
      </c>
      <c r="E6" s="2" t="s">
        <v>3</v>
      </c>
      <c r="F6" s="3" t="s">
        <v>4</v>
      </c>
    </row>
    <row r="7" spans="1:6" x14ac:dyDescent="0.2">
      <c r="B7" s="5" t="s">
        <v>5</v>
      </c>
      <c r="C7" s="8">
        <v>1954.6549999999997</v>
      </c>
      <c r="D7" s="9">
        <v>2541.0515</v>
      </c>
      <c r="E7" s="9">
        <v>1896.0153499999994</v>
      </c>
      <c r="F7" s="10">
        <v>2629.0109749999992</v>
      </c>
    </row>
    <row r="8" spans="1:6" x14ac:dyDescent="0.2">
      <c r="B8" s="5" t="s">
        <v>6</v>
      </c>
      <c r="C8" s="11">
        <v>22087.601500000001</v>
      </c>
      <c r="D8" s="12">
        <v>28713.881949999999</v>
      </c>
      <c r="E8" s="12">
        <v>21424.973454999999</v>
      </c>
      <c r="F8" s="13">
        <v>29707.824017499996</v>
      </c>
    </row>
    <row r="9" spans="1:6" x14ac:dyDescent="0.2">
      <c r="B9" s="5" t="s">
        <v>7</v>
      </c>
      <c r="C9" s="11">
        <v>19077.432799999995</v>
      </c>
      <c r="D9" s="12">
        <v>24800.662639999995</v>
      </c>
      <c r="E9" s="12">
        <v>18505.109815999993</v>
      </c>
      <c r="F9" s="13">
        <v>25659.147115999993</v>
      </c>
    </row>
    <row r="10" spans="1:6" x14ac:dyDescent="0.2">
      <c r="B10" s="5" t="s">
        <v>8</v>
      </c>
      <c r="C10" s="11">
        <v>4691.1719999999987</v>
      </c>
      <c r="D10" s="12">
        <v>6098.5235999999986</v>
      </c>
      <c r="E10" s="12">
        <v>4550.4368399999985</v>
      </c>
      <c r="F10" s="13">
        <v>6309.626339999998</v>
      </c>
    </row>
    <row r="11" spans="1:6" x14ac:dyDescent="0.2">
      <c r="B11" s="5" t="s">
        <v>9</v>
      </c>
      <c r="C11" s="11">
        <v>2150.1205</v>
      </c>
      <c r="D11" s="12">
        <v>2795.1566500000004</v>
      </c>
      <c r="E11" s="12">
        <v>2085.6168849999999</v>
      </c>
      <c r="F11" s="13">
        <v>2891.9120724999998</v>
      </c>
    </row>
    <row r="12" spans="1:6" x14ac:dyDescent="0.2">
      <c r="B12" s="5" t="s">
        <v>10</v>
      </c>
      <c r="C12" s="11">
        <v>10555.137000000001</v>
      </c>
      <c r="D12" s="12">
        <v>13721.678099999999</v>
      </c>
      <c r="E12" s="12">
        <v>10238.482889999999</v>
      </c>
      <c r="F12" s="13">
        <v>14196.659264999998</v>
      </c>
    </row>
    <row r="13" spans="1:6" x14ac:dyDescent="0.2">
      <c r="B13" s="5" t="s">
        <v>11</v>
      </c>
      <c r="C13" s="11">
        <v>13096.188499999998</v>
      </c>
      <c r="D13" s="12">
        <v>17025.045050000001</v>
      </c>
      <c r="E13" s="12">
        <v>12703.302844999998</v>
      </c>
      <c r="F13" s="13">
        <v>17614.373532499998</v>
      </c>
    </row>
    <row r="14" spans="1:6" ht="13.5" thickBot="1" x14ac:dyDescent="0.25">
      <c r="B14" s="6" t="s">
        <v>12</v>
      </c>
      <c r="C14" s="14">
        <v>11532.464499999998</v>
      </c>
      <c r="D14" s="15">
        <v>14992.20385</v>
      </c>
      <c r="E14" s="15">
        <v>11186.490565</v>
      </c>
      <c r="F14" s="16">
        <v>15511.164752499999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14"/>
  <sheetViews>
    <sheetView workbookViewId="0">
      <selection activeCell="L20" sqref="L20"/>
    </sheetView>
  </sheetViews>
  <sheetFormatPr defaultRowHeight="12.75" x14ac:dyDescent="0.2"/>
  <sheetData>
    <row r="1" spans="1:6" ht="18.75" x14ac:dyDescent="0.3">
      <c r="A1" s="7" t="s">
        <v>0</v>
      </c>
    </row>
    <row r="4" spans="1:6" ht="15" x14ac:dyDescent="0.25">
      <c r="B4" s="1" t="s">
        <v>13</v>
      </c>
      <c r="C4">
        <v>2008</v>
      </c>
    </row>
    <row r="5" spans="1:6" ht="15.75" thickBot="1" x14ac:dyDescent="0.3">
      <c r="B5" s="1"/>
    </row>
    <row r="6" spans="1:6" ht="13.5" thickBot="1" x14ac:dyDescent="0.25">
      <c r="B6" s="4"/>
      <c r="C6" s="2" t="s">
        <v>1</v>
      </c>
      <c r="D6" s="2" t="s">
        <v>2</v>
      </c>
      <c r="E6" s="2" t="s">
        <v>3</v>
      </c>
      <c r="F6" s="3" t="s">
        <v>4</v>
      </c>
    </row>
    <row r="7" spans="1:6" x14ac:dyDescent="0.2">
      <c r="B7" s="5" t="s">
        <v>5</v>
      </c>
      <c r="C7" s="8">
        <v>3103.8</v>
      </c>
      <c r="D7" s="9">
        <v>4034.9400000000005</v>
      </c>
      <c r="E7" s="9">
        <v>3010.6859999999997</v>
      </c>
      <c r="F7" s="10">
        <v>4174.6109999999999</v>
      </c>
    </row>
    <row r="8" spans="1:6" x14ac:dyDescent="0.2">
      <c r="B8" s="5" t="s">
        <v>6</v>
      </c>
      <c r="C8" s="11">
        <v>35072.94</v>
      </c>
      <c r="D8" s="12">
        <v>45594.822000000007</v>
      </c>
      <c r="E8" s="12">
        <v>34020.751799999998</v>
      </c>
      <c r="F8" s="13">
        <v>47173.104300000006</v>
      </c>
    </row>
    <row r="9" spans="1:6" x14ac:dyDescent="0.2">
      <c r="B9" s="5" t="s">
        <v>7</v>
      </c>
      <c r="C9" s="11">
        <v>30293.088</v>
      </c>
      <c r="D9" s="12">
        <v>39381.0144</v>
      </c>
      <c r="E9" s="12">
        <v>29384.295359999996</v>
      </c>
      <c r="F9" s="13">
        <v>40744.20336</v>
      </c>
    </row>
    <row r="10" spans="1:6" x14ac:dyDescent="0.2">
      <c r="B10" s="5" t="s">
        <v>8</v>
      </c>
      <c r="C10" s="11">
        <v>7449.12</v>
      </c>
      <c r="D10" s="12">
        <v>9683.8559999999998</v>
      </c>
      <c r="E10" s="12">
        <v>7225.6463999999996</v>
      </c>
      <c r="F10" s="13">
        <v>10019.0664</v>
      </c>
    </row>
    <row r="11" spans="1:6" x14ac:dyDescent="0.2">
      <c r="B11" s="5" t="s">
        <v>9</v>
      </c>
      <c r="C11" s="11">
        <v>3414.1800000000007</v>
      </c>
      <c r="D11" s="12">
        <v>4438.4340000000011</v>
      </c>
      <c r="E11" s="12">
        <v>3311.7546000000002</v>
      </c>
      <c r="F11" s="13">
        <v>4592.0721000000003</v>
      </c>
    </row>
    <row r="12" spans="1:6" x14ac:dyDescent="0.2">
      <c r="B12" s="5" t="s">
        <v>10</v>
      </c>
      <c r="C12" s="11">
        <v>16760.52</v>
      </c>
      <c r="D12" s="12">
        <v>21788.676000000003</v>
      </c>
      <c r="E12" s="12">
        <v>16257.704400000001</v>
      </c>
      <c r="F12" s="13">
        <v>22542.899400000002</v>
      </c>
    </row>
    <row r="13" spans="1:6" x14ac:dyDescent="0.2">
      <c r="B13" s="5" t="s">
        <v>11</v>
      </c>
      <c r="C13" s="11">
        <v>20795.460000000003</v>
      </c>
      <c r="D13" s="12">
        <v>27034.098000000002</v>
      </c>
      <c r="E13" s="12">
        <v>20171.596200000004</v>
      </c>
      <c r="F13" s="13">
        <v>27969.893700000001</v>
      </c>
    </row>
    <row r="14" spans="1:6" ht="13.5" thickBot="1" x14ac:dyDescent="0.25">
      <c r="B14" s="6" t="s">
        <v>12</v>
      </c>
      <c r="C14" s="14">
        <v>18312.420000000002</v>
      </c>
      <c r="D14" s="15">
        <v>23806.146000000004</v>
      </c>
      <c r="E14" s="15">
        <v>17763.047400000003</v>
      </c>
      <c r="F14" s="16">
        <v>24630.204900000001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2003</vt:lpstr>
      <vt:lpstr>2004</vt:lpstr>
      <vt:lpstr>2005</vt:lpstr>
      <vt:lpstr>2006</vt:lpstr>
      <vt:lpstr>2007</vt:lpstr>
      <vt:lpstr>2008</vt:lpstr>
    </vt:vector>
  </TitlesOfParts>
  <Company>CTS Training Pty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1997-11-05T02:21:53Z</dcterms:created>
  <dcterms:modified xsi:type="dcterms:W3CDTF">2016-10-12T13:00:51Z</dcterms:modified>
</cp:coreProperties>
</file>