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99" yWindow="231" windowWidth="9156" windowHeight="5122"/>
  </bookViews>
  <sheets>
    <sheet name="Employees" sheetId="1" r:id="rId1"/>
    <sheet name="Administration" sheetId="2" r:id="rId2"/>
    <sheet name="Development" sheetId="3" r:id="rId3"/>
    <sheet name="Production" sheetId="4" r:id="rId4"/>
    <sheet name="Sales" sheetId="5" r:id="rId5"/>
    <sheet name="Employee Totals" sheetId="6" r:id="rId6"/>
  </sheets>
  <definedNames>
    <definedName name="_xlnm._FilterDatabase" localSheetId="0" hidden="1">Employees!$A$5:$G$33</definedName>
    <definedName name="D_Raise">Development!$G$6:$G$8</definedName>
    <definedName name="D_Salary">Development!$F$6:$F$8</definedName>
    <definedName name="P_Raise">Production!$G$6:$G$16</definedName>
    <definedName name="P_Salary">Production!$F$6:$F$16</definedName>
    <definedName name="S_Raise">Sales!$G$6:$G$14</definedName>
    <definedName name="S_Salary">Sales!$F$6:$F$14</definedName>
  </definedNames>
  <calcPr calcId="124519"/>
</workbook>
</file>

<file path=xl/calcChain.xml><?xml version="1.0" encoding="utf-8"?>
<calcChain xmlns="http://schemas.openxmlformats.org/spreadsheetml/2006/main">
  <c r="G6" i="2"/>
  <c r="H6" s="1"/>
  <c r="G7"/>
  <c r="H7" s="1"/>
  <c r="G8"/>
  <c r="H8" s="1"/>
  <c r="G9"/>
  <c r="H9" s="1"/>
  <c r="G10"/>
  <c r="H10" s="1"/>
  <c r="G6" i="3"/>
  <c r="H6" s="1"/>
  <c r="G7"/>
  <c r="H7" s="1"/>
  <c r="G8"/>
  <c r="H8" s="1"/>
  <c r="B6" i="6"/>
  <c r="B7"/>
  <c r="C7"/>
  <c r="D7" s="1"/>
  <c r="B8"/>
  <c r="B9"/>
  <c r="G6" i="4"/>
  <c r="C8" i="6" s="1"/>
  <c r="D8" s="1"/>
  <c r="G7" i="4"/>
  <c r="H7" s="1"/>
  <c r="G8"/>
  <c r="H8" s="1"/>
  <c r="G9"/>
  <c r="H9" s="1"/>
  <c r="G10"/>
  <c r="H10" s="1"/>
  <c r="G11"/>
  <c r="H11" s="1"/>
  <c r="G12"/>
  <c r="H12" s="1"/>
  <c r="G13"/>
  <c r="H13" s="1"/>
  <c r="G14"/>
  <c r="H14" s="1"/>
  <c r="G15"/>
  <c r="H15" s="1"/>
  <c r="G16"/>
  <c r="H16" s="1"/>
  <c r="G6" i="5"/>
  <c r="H6" s="1"/>
  <c r="G7"/>
  <c r="H7" s="1"/>
  <c r="G8"/>
  <c r="H8" s="1"/>
  <c r="G9"/>
  <c r="H9" s="1"/>
  <c r="G10"/>
  <c r="H10" s="1"/>
  <c r="G11"/>
  <c r="H11" s="1"/>
  <c r="G12"/>
  <c r="H12" s="1"/>
  <c r="G13"/>
  <c r="H13" s="1"/>
  <c r="G14"/>
  <c r="H14" s="1"/>
  <c r="C9" i="6" l="1"/>
  <c r="D9" s="1"/>
  <c r="H6" i="4"/>
  <c r="C6" i="6"/>
  <c r="D6" s="1"/>
</calcChain>
</file>

<file path=xl/sharedStrings.xml><?xml version="1.0" encoding="utf-8"?>
<sst xmlns="http://schemas.openxmlformats.org/spreadsheetml/2006/main" count="227" uniqueCount="71">
  <si>
    <t>WorldWide Sporting Goods</t>
  </si>
  <si>
    <t>Employee Information</t>
  </si>
  <si>
    <t>Last Name</t>
  </si>
  <si>
    <t>First Name</t>
  </si>
  <si>
    <t>ID Number</t>
  </si>
  <si>
    <t>Department</t>
  </si>
  <si>
    <t>Birthdate</t>
  </si>
  <si>
    <t>Status</t>
  </si>
  <si>
    <t>Salary</t>
  </si>
  <si>
    <t>Baker</t>
  </si>
  <si>
    <t>Amy</t>
  </si>
  <si>
    <t>Administration</t>
  </si>
  <si>
    <t>Trimbach</t>
  </si>
  <si>
    <t>Doug</t>
  </si>
  <si>
    <t>Production</t>
  </si>
  <si>
    <t>Christine</t>
  </si>
  <si>
    <t>Roy</t>
  </si>
  <si>
    <t>Audrey</t>
  </si>
  <si>
    <t>Caracio</t>
  </si>
  <si>
    <t>Terry</t>
  </si>
  <si>
    <t>Sales</t>
  </si>
  <si>
    <t>Fimbel</t>
  </si>
  <si>
    <t>Josephine</t>
  </si>
  <si>
    <t>Davis</t>
  </si>
  <si>
    <t>Henry</t>
  </si>
  <si>
    <t>Fredericks</t>
  </si>
  <si>
    <t>Miller</t>
  </si>
  <si>
    <t>Bachman</t>
  </si>
  <si>
    <t>Vance</t>
  </si>
  <si>
    <t>Development</t>
  </si>
  <si>
    <t>Johnson</t>
  </si>
  <si>
    <t>Jon</t>
  </si>
  <si>
    <t>Carpenter</t>
  </si>
  <si>
    <t>John</t>
  </si>
  <si>
    <t>Faraco</t>
  </si>
  <si>
    <t>Janice</t>
  </si>
  <si>
    <t>Messick</t>
  </si>
  <si>
    <t>Steve</t>
  </si>
  <si>
    <t>Adelheim</t>
  </si>
  <si>
    <t>Parker</t>
  </si>
  <si>
    <t>Paul</t>
  </si>
  <si>
    <t>Abramas</t>
  </si>
  <si>
    <t>Alice</t>
  </si>
  <si>
    <t>Deal</t>
  </si>
  <si>
    <t>Laura</t>
  </si>
  <si>
    <t>Edwards</t>
  </si>
  <si>
    <t>Susan</t>
  </si>
  <si>
    <t>Killough</t>
  </si>
  <si>
    <t>Frank</t>
  </si>
  <si>
    <t>Feldgus</t>
  </si>
  <si>
    <t>Ernest</t>
  </si>
  <si>
    <t>Deibler</t>
  </si>
  <si>
    <t>Karl</t>
  </si>
  <si>
    <t>Sticklebaugh</t>
  </si>
  <si>
    <t>Wendy</t>
  </si>
  <si>
    <t>Wang</t>
  </si>
  <si>
    <t>Will</t>
  </si>
  <si>
    <t>Weinstein</t>
  </si>
  <si>
    <t>Perry</t>
  </si>
  <si>
    <t>Callaghan</t>
  </si>
  <si>
    <t>Ronald</t>
  </si>
  <si>
    <t>Eastburn</t>
  </si>
  <si>
    <t>George</t>
  </si>
  <si>
    <t>Fred</t>
  </si>
  <si>
    <t>Albrecht</t>
  </si>
  <si>
    <t>Horst</t>
  </si>
  <si>
    <t>Employees by Department</t>
  </si>
  <si>
    <t>Hire Date</t>
  </si>
  <si>
    <t>Raise</t>
  </si>
  <si>
    <t>New Salary</t>
  </si>
  <si>
    <t>Employee Details</t>
  </si>
</sst>
</file>

<file path=xl/styles.xml><?xml version="1.0" encoding="utf-8"?>
<styleSheet xmlns="http://schemas.openxmlformats.org/spreadsheetml/2006/main">
  <numFmts count="1">
    <numFmt numFmtId="172" formatCode="&quot;$&quot;#,##0\ ;\(&quot;$&quot;#,##0\)"/>
  </numFmts>
  <fonts count="11">
    <font>
      <sz val="10"/>
      <name val="Arial"/>
    </font>
    <font>
      <b/>
      <sz val="18"/>
      <name val="Arial"/>
    </font>
    <font>
      <b/>
      <sz val="12"/>
      <name val="Arial"/>
    </font>
    <font>
      <b/>
      <i/>
      <sz val="10"/>
      <name val="Arial"/>
    </font>
    <font>
      <b/>
      <sz val="14"/>
      <name val="Arial"/>
    </font>
    <font>
      <b/>
      <sz val="10"/>
      <name val="Arial"/>
    </font>
    <font>
      <b/>
      <sz val="14"/>
      <name val="Arial"/>
      <family val="2"/>
    </font>
    <font>
      <i/>
      <sz val="10"/>
      <name val="Arial"/>
    </font>
    <font>
      <b/>
      <sz val="10"/>
      <color indexed="16"/>
      <name val="Arial"/>
      <family val="2"/>
    </font>
    <font>
      <b/>
      <sz val="14"/>
      <color indexed="16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3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0" fillId="0" borderId="1" applyNumberFormat="0" applyFont="0" applyFill="0" applyAlignment="0" applyProtection="0"/>
  </cellStyleXfs>
  <cellXfs count="14">
    <xf numFmtId="0" fontId="0" fillId="0" borderId="0" xfId="0"/>
    <xf numFmtId="172" fontId="0" fillId="0" borderId="0" xfId="0" applyNumberFormat="1"/>
    <xf numFmtId="0" fontId="3" fillId="0" borderId="0" xfId="0" applyFont="1"/>
    <xf numFmtId="0" fontId="5" fillId="0" borderId="2" xfId="0" applyFont="1" applyBorder="1" applyAlignment="1">
      <alignment horizontal="right"/>
    </xf>
    <xf numFmtId="14" fontId="0" fillId="0" borderId="0" xfId="0" applyNumberFormat="1"/>
    <xf numFmtId="172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8" fillId="0" borderId="2" xfId="0" applyFont="1" applyBorder="1" applyAlignment="1">
      <alignment horizontal="right"/>
    </xf>
    <xf numFmtId="14" fontId="0" fillId="0" borderId="0" xfId="0" applyNumberFormat="1" applyAlignment="1">
      <alignment horizontal="right"/>
    </xf>
    <xf numFmtId="172" fontId="9" fillId="0" borderId="0" xfId="0" applyNumberFormat="1" applyFont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showGridLines="0" tabSelected="1" workbookViewId="0">
      <selection activeCell="A5" sqref="A5"/>
    </sheetView>
  </sheetViews>
  <sheetFormatPr defaultColWidth="10.25" defaultRowHeight="12.9"/>
  <cols>
    <col min="1" max="2" width="11.875" customWidth="1"/>
    <col min="3" max="3" width="11.625" style="9" customWidth="1"/>
    <col min="4" max="4" width="12.875" customWidth="1"/>
    <col min="5" max="5" width="12.875" style="10" customWidth="1"/>
    <col min="6" max="6" width="11.625" style="9" customWidth="1"/>
    <col min="7" max="7" width="10.25" customWidth="1"/>
    <col min="8" max="8" width="10.625" customWidth="1"/>
  </cols>
  <sheetData>
    <row r="1" spans="1:7" ht="18.350000000000001">
      <c r="A1" s="13" t="s">
        <v>0</v>
      </c>
    </row>
    <row r="2" spans="1:7">
      <c r="A2" s="2" t="s">
        <v>70</v>
      </c>
    </row>
    <row r="5" spans="1:7" ht="14.3" thickBot="1">
      <c r="A5" s="8" t="s">
        <v>2</v>
      </c>
      <c r="B5" s="8" t="s">
        <v>3</v>
      </c>
      <c r="C5" s="8" t="s">
        <v>4</v>
      </c>
      <c r="D5" s="8" t="s">
        <v>5</v>
      </c>
      <c r="E5" s="11" t="s">
        <v>6</v>
      </c>
      <c r="F5" s="8" t="s">
        <v>7</v>
      </c>
      <c r="G5" s="8" t="s">
        <v>8</v>
      </c>
    </row>
    <row r="6" spans="1:7">
      <c r="A6" t="s">
        <v>9</v>
      </c>
      <c r="B6" t="s">
        <v>10</v>
      </c>
      <c r="C6" s="9">
        <v>3534</v>
      </c>
      <c r="D6" t="s">
        <v>11</v>
      </c>
      <c r="E6" s="12">
        <v>23903</v>
      </c>
      <c r="F6" s="9">
        <v>4</v>
      </c>
      <c r="G6" s="1">
        <v>19000</v>
      </c>
    </row>
    <row r="7" spans="1:7">
      <c r="A7" t="s">
        <v>12</v>
      </c>
      <c r="B7" t="s">
        <v>13</v>
      </c>
      <c r="C7" s="9">
        <v>8594</v>
      </c>
      <c r="D7" t="s">
        <v>14</v>
      </c>
      <c r="E7" s="12">
        <v>27546</v>
      </c>
      <c r="F7" s="9">
        <v>2</v>
      </c>
      <c r="G7" s="1">
        <v>16000</v>
      </c>
    </row>
    <row r="8" spans="1:7">
      <c r="A8" t="s">
        <v>9</v>
      </c>
      <c r="B8" t="s">
        <v>15</v>
      </c>
      <c r="C8" s="9">
        <v>5473</v>
      </c>
      <c r="D8" t="s">
        <v>11</v>
      </c>
      <c r="E8" s="12">
        <v>22710</v>
      </c>
      <c r="F8" s="9">
        <v>4</v>
      </c>
      <c r="G8" s="1">
        <v>22000</v>
      </c>
    </row>
    <row r="9" spans="1:7">
      <c r="A9" t="s">
        <v>16</v>
      </c>
      <c r="B9" t="s">
        <v>17</v>
      </c>
      <c r="C9" s="9">
        <v>4723</v>
      </c>
      <c r="D9" t="s">
        <v>14</v>
      </c>
      <c r="E9" s="12">
        <v>23622</v>
      </c>
      <c r="F9" s="9">
        <v>2</v>
      </c>
      <c r="G9" s="1">
        <v>21000</v>
      </c>
    </row>
    <row r="10" spans="1:7">
      <c r="A10" t="s">
        <v>18</v>
      </c>
      <c r="B10" t="s">
        <v>19</v>
      </c>
      <c r="C10" s="9">
        <v>3483</v>
      </c>
      <c r="D10" t="s">
        <v>20</v>
      </c>
      <c r="E10" s="12">
        <v>26520</v>
      </c>
      <c r="F10" s="9">
        <v>2</v>
      </c>
      <c r="G10" s="1">
        <v>25000</v>
      </c>
    </row>
    <row r="11" spans="1:7">
      <c r="A11" t="s">
        <v>21</v>
      </c>
      <c r="B11" t="s">
        <v>22</v>
      </c>
      <c r="C11" s="9">
        <v>8493</v>
      </c>
      <c r="D11" t="s">
        <v>14</v>
      </c>
      <c r="E11" s="12">
        <v>20250</v>
      </c>
      <c r="F11" s="9">
        <v>2</v>
      </c>
      <c r="G11" s="1">
        <v>40000</v>
      </c>
    </row>
    <row r="12" spans="1:7">
      <c r="A12" t="s">
        <v>23</v>
      </c>
      <c r="B12" t="s">
        <v>24</v>
      </c>
      <c r="C12" s="9">
        <v>7382</v>
      </c>
      <c r="D12" t="s">
        <v>14</v>
      </c>
      <c r="E12" s="12">
        <v>22560</v>
      </c>
      <c r="F12" s="9">
        <v>2</v>
      </c>
      <c r="G12" s="1">
        <v>28000</v>
      </c>
    </row>
    <row r="13" spans="1:7">
      <c r="A13" t="s">
        <v>25</v>
      </c>
      <c r="B13" t="s">
        <v>26</v>
      </c>
      <c r="C13" s="9">
        <v>9403</v>
      </c>
      <c r="D13" t="s">
        <v>14</v>
      </c>
      <c r="E13" s="12">
        <v>21948</v>
      </c>
      <c r="F13" s="9">
        <v>3</v>
      </c>
      <c r="G13" s="1">
        <v>40000</v>
      </c>
    </row>
    <row r="14" spans="1:7">
      <c r="A14" t="s">
        <v>27</v>
      </c>
      <c r="B14" t="s">
        <v>28</v>
      </c>
      <c r="C14" s="9">
        <v>9487</v>
      </c>
      <c r="D14" t="s">
        <v>29</v>
      </c>
      <c r="E14" s="12">
        <v>25820</v>
      </c>
      <c r="F14" s="9">
        <v>7</v>
      </c>
      <c r="G14" s="1">
        <v>45000</v>
      </c>
    </row>
    <row r="15" spans="1:7">
      <c r="A15" t="s">
        <v>30</v>
      </c>
      <c r="B15" t="s">
        <v>31</v>
      </c>
      <c r="C15" s="9">
        <v>1093</v>
      </c>
      <c r="D15" t="s">
        <v>11</v>
      </c>
      <c r="E15" s="12">
        <v>24979</v>
      </c>
      <c r="F15" s="9">
        <v>3</v>
      </c>
      <c r="G15" s="1">
        <v>25000</v>
      </c>
    </row>
    <row r="16" spans="1:7">
      <c r="A16" t="s">
        <v>32</v>
      </c>
      <c r="B16" t="s">
        <v>33</v>
      </c>
      <c r="C16" s="9">
        <v>1738</v>
      </c>
      <c r="D16" t="s">
        <v>20</v>
      </c>
      <c r="E16" s="12">
        <v>26707</v>
      </c>
      <c r="F16" s="9">
        <v>2</v>
      </c>
      <c r="G16" s="1">
        <v>26000</v>
      </c>
    </row>
    <row r="17" spans="1:7">
      <c r="A17" t="s">
        <v>34</v>
      </c>
      <c r="B17" t="s">
        <v>35</v>
      </c>
      <c r="C17" s="9">
        <v>7362</v>
      </c>
      <c r="D17" t="s">
        <v>20</v>
      </c>
      <c r="E17" s="12">
        <v>25433</v>
      </c>
      <c r="F17" s="9">
        <v>2</v>
      </c>
      <c r="G17" s="1">
        <v>29000</v>
      </c>
    </row>
    <row r="18" spans="1:7">
      <c r="A18" t="s">
        <v>36</v>
      </c>
      <c r="B18" t="s">
        <v>37</v>
      </c>
      <c r="C18" s="9">
        <v>8271</v>
      </c>
      <c r="D18" t="s">
        <v>14</v>
      </c>
      <c r="E18" s="12">
        <v>25204</v>
      </c>
      <c r="F18" s="9">
        <v>3</v>
      </c>
      <c r="G18" s="1">
        <v>28000</v>
      </c>
    </row>
    <row r="19" spans="1:7">
      <c r="A19" t="s">
        <v>38</v>
      </c>
      <c r="B19" t="s">
        <v>33</v>
      </c>
      <c r="C19" s="9">
        <v>4582</v>
      </c>
      <c r="D19" t="s">
        <v>11</v>
      </c>
      <c r="E19" s="12">
        <v>26825</v>
      </c>
      <c r="F19" s="9">
        <v>2</v>
      </c>
      <c r="G19" s="1">
        <v>23000</v>
      </c>
    </row>
    <row r="20" spans="1:7">
      <c r="A20" t="s">
        <v>39</v>
      </c>
      <c r="B20" t="s">
        <v>40</v>
      </c>
      <c r="C20" s="9">
        <v>7364</v>
      </c>
      <c r="D20" t="s">
        <v>14</v>
      </c>
      <c r="E20" s="12">
        <v>19945</v>
      </c>
      <c r="F20" s="9">
        <v>2</v>
      </c>
      <c r="G20" s="1">
        <v>48000</v>
      </c>
    </row>
    <row r="21" spans="1:7">
      <c r="A21" t="s">
        <v>41</v>
      </c>
      <c r="B21" t="s">
        <v>42</v>
      </c>
      <c r="C21" s="9">
        <v>3721</v>
      </c>
      <c r="D21" t="s">
        <v>20</v>
      </c>
      <c r="E21" s="12">
        <v>29073</v>
      </c>
      <c r="F21" s="9">
        <v>2</v>
      </c>
      <c r="G21" s="1">
        <v>25000</v>
      </c>
    </row>
    <row r="22" spans="1:7">
      <c r="A22" t="s">
        <v>43</v>
      </c>
      <c r="B22" t="s">
        <v>44</v>
      </c>
      <c r="C22" s="9">
        <v>2736</v>
      </c>
      <c r="D22" t="s">
        <v>14</v>
      </c>
      <c r="E22" s="12">
        <v>21655</v>
      </c>
      <c r="F22" s="9">
        <v>2</v>
      </c>
      <c r="G22" s="1">
        <v>30000</v>
      </c>
    </row>
    <row r="23" spans="1:7">
      <c r="A23" t="s">
        <v>45</v>
      </c>
      <c r="B23" t="s">
        <v>46</v>
      </c>
      <c r="C23" s="9">
        <v>2583</v>
      </c>
      <c r="D23" t="s">
        <v>20</v>
      </c>
      <c r="E23" s="12">
        <v>21940</v>
      </c>
      <c r="F23" s="9">
        <v>2</v>
      </c>
      <c r="G23" s="1">
        <v>37000</v>
      </c>
    </row>
    <row r="24" spans="1:7">
      <c r="A24" t="s">
        <v>47</v>
      </c>
      <c r="B24" t="s">
        <v>48</v>
      </c>
      <c r="C24" s="9">
        <v>9382</v>
      </c>
      <c r="D24" t="s">
        <v>20</v>
      </c>
      <c r="E24" s="12">
        <v>21064</v>
      </c>
      <c r="F24" s="9">
        <v>7</v>
      </c>
      <c r="G24" s="1">
        <v>45000</v>
      </c>
    </row>
    <row r="25" spans="1:7">
      <c r="A25" t="s">
        <v>49</v>
      </c>
      <c r="B25" t="s">
        <v>50</v>
      </c>
      <c r="C25" s="9">
        <v>8074</v>
      </c>
      <c r="D25" t="s">
        <v>20</v>
      </c>
      <c r="E25" s="12">
        <v>27300</v>
      </c>
      <c r="F25" s="9">
        <v>2</v>
      </c>
      <c r="G25" s="1">
        <v>24000</v>
      </c>
    </row>
    <row r="26" spans="1:7">
      <c r="A26" t="s">
        <v>51</v>
      </c>
      <c r="B26" t="s">
        <v>52</v>
      </c>
      <c r="C26" s="9">
        <v>3874</v>
      </c>
      <c r="D26" t="s">
        <v>29</v>
      </c>
      <c r="E26" s="12">
        <v>26568</v>
      </c>
      <c r="F26" s="9">
        <v>2</v>
      </c>
      <c r="G26" s="1">
        <v>24000</v>
      </c>
    </row>
    <row r="27" spans="1:7">
      <c r="A27" t="s">
        <v>53</v>
      </c>
      <c r="B27" t="s">
        <v>54</v>
      </c>
      <c r="C27" s="9">
        <v>2394</v>
      </c>
      <c r="D27" t="s">
        <v>14</v>
      </c>
      <c r="E27" s="12">
        <v>24977</v>
      </c>
      <c r="F27" s="9">
        <v>3</v>
      </c>
      <c r="G27" s="1">
        <v>32000</v>
      </c>
    </row>
    <row r="28" spans="1:7">
      <c r="A28" t="s">
        <v>55</v>
      </c>
      <c r="B28" t="s">
        <v>56</v>
      </c>
      <c r="C28" s="9">
        <v>9409</v>
      </c>
      <c r="D28" t="s">
        <v>14</v>
      </c>
      <c r="E28" s="12">
        <v>27568</v>
      </c>
      <c r="F28" s="9">
        <v>4</v>
      </c>
      <c r="G28" s="1">
        <v>22000</v>
      </c>
    </row>
    <row r="29" spans="1:7">
      <c r="A29" t="s">
        <v>57</v>
      </c>
      <c r="B29" t="s">
        <v>58</v>
      </c>
      <c r="C29" s="9">
        <v>8474</v>
      </c>
      <c r="D29" t="s">
        <v>20</v>
      </c>
      <c r="E29" s="12">
        <v>26004</v>
      </c>
      <c r="F29" s="9">
        <v>3</v>
      </c>
      <c r="G29" s="1">
        <v>32000</v>
      </c>
    </row>
    <row r="30" spans="1:7">
      <c r="A30" t="s">
        <v>59</v>
      </c>
      <c r="B30" t="s">
        <v>60</v>
      </c>
      <c r="C30" s="9">
        <v>3151</v>
      </c>
      <c r="D30" t="s">
        <v>29</v>
      </c>
      <c r="E30" s="12">
        <v>18023</v>
      </c>
      <c r="F30" s="9">
        <v>2</v>
      </c>
      <c r="G30" s="1">
        <v>62000</v>
      </c>
    </row>
    <row r="31" spans="1:7">
      <c r="A31" t="s">
        <v>61</v>
      </c>
      <c r="B31" t="s">
        <v>62</v>
      </c>
      <c r="C31" s="9">
        <v>8493</v>
      </c>
      <c r="D31" t="s">
        <v>11</v>
      </c>
      <c r="E31" s="12">
        <v>18984</v>
      </c>
      <c r="F31" s="9">
        <v>3</v>
      </c>
      <c r="G31" s="1">
        <v>50000</v>
      </c>
    </row>
    <row r="32" spans="1:7">
      <c r="A32" t="s">
        <v>45</v>
      </c>
      <c r="B32" t="s">
        <v>63</v>
      </c>
      <c r="C32" s="9">
        <v>8432</v>
      </c>
      <c r="D32" t="s">
        <v>20</v>
      </c>
      <c r="E32" s="12">
        <v>23966</v>
      </c>
      <c r="F32" s="9">
        <v>4</v>
      </c>
      <c r="G32" s="1">
        <v>55000</v>
      </c>
    </row>
    <row r="33" spans="1:7">
      <c r="A33" t="s">
        <v>64</v>
      </c>
      <c r="B33" t="s">
        <v>65</v>
      </c>
      <c r="C33" s="9">
        <v>8820</v>
      </c>
      <c r="D33" t="s">
        <v>14</v>
      </c>
      <c r="E33" s="12">
        <v>22227</v>
      </c>
      <c r="F33" s="9">
        <v>2</v>
      </c>
      <c r="G33" s="1">
        <v>41000</v>
      </c>
    </row>
  </sheetData>
  <phoneticPr fontId="0" type="noConversion"/>
  <printOptions gridLinesSet="0"/>
  <pageMargins left="0.75" right="0.75" top="1" bottom="1" header="0.5" footer="0.5"/>
  <pageSetup orientation="portrait" horizontalDpi="4294967292" verticalDpi="4294967292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selection activeCell="A6" sqref="A6"/>
    </sheetView>
  </sheetViews>
  <sheetFormatPr defaultRowHeight="12.9"/>
  <cols>
    <col min="1" max="1" width="14" customWidth="1"/>
    <col min="2" max="2" width="10.75" customWidth="1"/>
    <col min="3" max="3" width="12.875" customWidth="1"/>
    <col min="4" max="4" width="9.375" customWidth="1"/>
    <col min="5" max="5" width="6.625" customWidth="1"/>
    <col min="6" max="6" width="8.125" customWidth="1"/>
    <col min="7" max="7" width="7.125" customWidth="1"/>
    <col min="8" max="8" width="11.375" customWidth="1"/>
  </cols>
  <sheetData>
    <row r="1" spans="1:8" ht="18.350000000000001">
      <c r="A1" s="6" t="s">
        <v>0</v>
      </c>
    </row>
    <row r="2" spans="1:8">
      <c r="A2" s="7" t="s">
        <v>66</v>
      </c>
    </row>
    <row r="5" spans="1:8" ht="14.3" thickBot="1">
      <c r="A5" s="3" t="s">
        <v>2</v>
      </c>
      <c r="B5" s="3" t="s">
        <v>3</v>
      </c>
      <c r="C5" s="3" t="s">
        <v>5</v>
      </c>
      <c r="D5" s="3" t="s">
        <v>67</v>
      </c>
      <c r="E5" s="3" t="s">
        <v>7</v>
      </c>
      <c r="F5" s="3" t="s">
        <v>8</v>
      </c>
      <c r="G5" s="3" t="s">
        <v>68</v>
      </c>
      <c r="H5" s="3" t="s">
        <v>69</v>
      </c>
    </row>
    <row r="6" spans="1:8">
      <c r="A6" t="s">
        <v>38</v>
      </c>
      <c r="B6" t="s">
        <v>33</v>
      </c>
      <c r="C6" t="s">
        <v>11</v>
      </c>
      <c r="D6" s="4">
        <v>31938</v>
      </c>
      <c r="E6">
        <v>2</v>
      </c>
      <c r="F6" s="1">
        <v>23000</v>
      </c>
      <c r="G6" s="1">
        <f>+F6*0.035</f>
        <v>805.00000000000011</v>
      </c>
      <c r="H6" s="1">
        <f>+F6+G6</f>
        <v>23805</v>
      </c>
    </row>
    <row r="7" spans="1:8">
      <c r="A7" t="s">
        <v>9</v>
      </c>
      <c r="B7" t="s">
        <v>15</v>
      </c>
      <c r="C7" t="s">
        <v>11</v>
      </c>
      <c r="D7" s="4">
        <v>34763</v>
      </c>
      <c r="E7">
        <v>4</v>
      </c>
      <c r="F7" s="1">
        <v>22000</v>
      </c>
      <c r="G7" s="1">
        <f>+F7*0.035</f>
        <v>770.00000000000011</v>
      </c>
      <c r="H7" s="1">
        <f>+F7+G7</f>
        <v>22770</v>
      </c>
    </row>
    <row r="8" spans="1:8">
      <c r="A8" t="s">
        <v>9</v>
      </c>
      <c r="B8" t="s">
        <v>10</v>
      </c>
      <c r="C8" t="s">
        <v>11</v>
      </c>
      <c r="D8" s="4">
        <v>34860</v>
      </c>
      <c r="E8">
        <v>4</v>
      </c>
      <c r="F8" s="1">
        <v>19000</v>
      </c>
      <c r="G8" s="1">
        <f>+F8*0.035</f>
        <v>665.00000000000011</v>
      </c>
      <c r="H8" s="1">
        <f>+F8+G8</f>
        <v>19665</v>
      </c>
    </row>
    <row r="9" spans="1:8">
      <c r="A9" t="s">
        <v>61</v>
      </c>
      <c r="B9" t="s">
        <v>62</v>
      </c>
      <c r="C9" t="s">
        <v>11</v>
      </c>
      <c r="D9" s="4">
        <v>25194</v>
      </c>
      <c r="E9">
        <v>3</v>
      </c>
      <c r="F9" s="1">
        <v>50000</v>
      </c>
      <c r="G9" s="1">
        <f>+F9*0.035</f>
        <v>1750.0000000000002</v>
      </c>
      <c r="H9" s="1">
        <f>+F9+G9</f>
        <v>51750</v>
      </c>
    </row>
    <row r="10" spans="1:8">
      <c r="A10" t="s">
        <v>30</v>
      </c>
      <c r="B10" t="s">
        <v>31</v>
      </c>
      <c r="C10" t="s">
        <v>11</v>
      </c>
      <c r="D10" s="4">
        <v>33014</v>
      </c>
      <c r="E10">
        <v>3</v>
      </c>
      <c r="F10" s="1">
        <v>25000</v>
      </c>
      <c r="G10" s="1">
        <f>+F10*0.035</f>
        <v>875.00000000000011</v>
      </c>
      <c r="H10" s="1">
        <f>+F10+G10</f>
        <v>25875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8"/>
  <sheetViews>
    <sheetView workbookViewId="0">
      <selection activeCell="A6" sqref="A6"/>
    </sheetView>
  </sheetViews>
  <sheetFormatPr defaultRowHeight="12.9"/>
  <cols>
    <col min="1" max="1" width="14" customWidth="1"/>
    <col min="2" max="2" width="10.75" customWidth="1"/>
    <col min="3" max="3" width="11.625" customWidth="1"/>
    <col min="4" max="4" width="9.375" customWidth="1"/>
    <col min="5" max="5" width="6.625" customWidth="1"/>
    <col min="6" max="6" width="8.125" customWidth="1"/>
    <col min="7" max="7" width="7.125" customWidth="1"/>
    <col min="8" max="8" width="11.375" customWidth="1"/>
  </cols>
  <sheetData>
    <row r="1" spans="1:8" ht="18.350000000000001">
      <c r="A1" s="6" t="s">
        <v>0</v>
      </c>
    </row>
    <row r="2" spans="1:8">
      <c r="A2" s="7" t="s">
        <v>66</v>
      </c>
    </row>
    <row r="5" spans="1:8" ht="14.3" thickBot="1">
      <c r="A5" s="3" t="s">
        <v>2</v>
      </c>
      <c r="B5" s="3" t="s">
        <v>3</v>
      </c>
      <c r="C5" s="3" t="s">
        <v>5</v>
      </c>
      <c r="D5" s="3" t="s">
        <v>67</v>
      </c>
      <c r="E5" s="3" t="s">
        <v>7</v>
      </c>
      <c r="F5" s="3" t="s">
        <v>8</v>
      </c>
      <c r="G5" s="3" t="s">
        <v>68</v>
      </c>
      <c r="H5" s="3" t="s">
        <v>69</v>
      </c>
    </row>
    <row r="6" spans="1:8">
      <c r="A6" t="s">
        <v>27</v>
      </c>
      <c r="B6" t="s">
        <v>28</v>
      </c>
      <c r="C6" t="s">
        <v>29</v>
      </c>
      <c r="D6" s="4">
        <v>33125</v>
      </c>
      <c r="E6">
        <v>7</v>
      </c>
      <c r="F6" s="1">
        <v>45000</v>
      </c>
      <c r="G6" s="1">
        <f>+F6*0.035</f>
        <v>1575.0000000000002</v>
      </c>
      <c r="H6" s="1">
        <f>+F6+G6</f>
        <v>46575</v>
      </c>
    </row>
    <row r="7" spans="1:8">
      <c r="A7" t="s">
        <v>59</v>
      </c>
      <c r="B7" t="s">
        <v>60</v>
      </c>
      <c r="C7" t="s">
        <v>29</v>
      </c>
      <c r="D7" s="4">
        <v>25693</v>
      </c>
      <c r="E7">
        <v>2</v>
      </c>
      <c r="F7" s="1">
        <v>62000</v>
      </c>
      <c r="G7" s="1">
        <f>+F7*0.035</f>
        <v>2170</v>
      </c>
      <c r="H7" s="1">
        <f>+F7+G7</f>
        <v>64170</v>
      </c>
    </row>
    <row r="8" spans="1:8">
      <c r="A8" t="s">
        <v>51</v>
      </c>
      <c r="B8" t="s">
        <v>52</v>
      </c>
      <c r="C8" t="s">
        <v>29</v>
      </c>
      <c r="D8" s="4">
        <v>28759</v>
      </c>
      <c r="E8">
        <v>2</v>
      </c>
      <c r="F8" s="1">
        <v>24000</v>
      </c>
      <c r="G8" s="1">
        <f>+F8*0.035</f>
        <v>840.00000000000011</v>
      </c>
      <c r="H8" s="1">
        <f>+F8+G8</f>
        <v>24840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A6" sqref="A6"/>
    </sheetView>
  </sheetViews>
  <sheetFormatPr defaultRowHeight="12.9"/>
  <cols>
    <col min="1" max="1" width="14" customWidth="1"/>
    <col min="2" max="2" width="10.75" customWidth="1"/>
    <col min="3" max="3" width="11.625" customWidth="1"/>
    <col min="4" max="4" width="9.375" customWidth="1"/>
    <col min="5" max="5" width="6.625" customWidth="1"/>
    <col min="6" max="6" width="8.125" customWidth="1"/>
    <col min="7" max="7" width="7.125" customWidth="1"/>
    <col min="8" max="8" width="11.375" customWidth="1"/>
  </cols>
  <sheetData>
    <row r="1" spans="1:8" ht="18.350000000000001">
      <c r="A1" s="6" t="s">
        <v>0</v>
      </c>
    </row>
    <row r="2" spans="1:8">
      <c r="A2" s="7" t="s">
        <v>66</v>
      </c>
    </row>
    <row r="5" spans="1:8" ht="14.3" thickBot="1">
      <c r="A5" s="3" t="s">
        <v>2</v>
      </c>
      <c r="B5" s="3" t="s">
        <v>3</v>
      </c>
      <c r="C5" s="3" t="s">
        <v>5</v>
      </c>
      <c r="D5" s="3" t="s">
        <v>67</v>
      </c>
      <c r="E5" s="3" t="s">
        <v>7</v>
      </c>
      <c r="F5" s="3" t="s">
        <v>8</v>
      </c>
      <c r="G5" s="3" t="s">
        <v>68</v>
      </c>
      <c r="H5" s="3" t="s">
        <v>69</v>
      </c>
    </row>
    <row r="6" spans="1:8">
      <c r="A6" t="s">
        <v>64</v>
      </c>
      <c r="B6" t="s">
        <v>65</v>
      </c>
      <c r="C6" t="s">
        <v>14</v>
      </c>
      <c r="D6" s="4">
        <v>22227</v>
      </c>
      <c r="E6">
        <v>2</v>
      </c>
      <c r="F6" s="1">
        <v>41000</v>
      </c>
      <c r="G6" s="1">
        <f t="shared" ref="G6:G16" si="0">+F6*0.035</f>
        <v>1435.0000000000002</v>
      </c>
      <c r="H6" s="1">
        <f t="shared" ref="H6:H16" si="1">+F6+G6</f>
        <v>42435</v>
      </c>
    </row>
    <row r="7" spans="1:8">
      <c r="A7" t="s">
        <v>23</v>
      </c>
      <c r="B7" t="s">
        <v>24</v>
      </c>
      <c r="C7" t="s">
        <v>14</v>
      </c>
      <c r="D7" s="4">
        <v>33883</v>
      </c>
      <c r="E7">
        <v>2</v>
      </c>
      <c r="F7" s="1">
        <v>28000</v>
      </c>
      <c r="G7" s="1">
        <f t="shared" si="0"/>
        <v>980.00000000000011</v>
      </c>
      <c r="H7" s="1">
        <f t="shared" si="1"/>
        <v>28980</v>
      </c>
    </row>
    <row r="8" spans="1:8">
      <c r="A8" t="s">
        <v>43</v>
      </c>
      <c r="B8" t="s">
        <v>44</v>
      </c>
      <c r="C8" t="s">
        <v>14</v>
      </c>
      <c r="D8" s="4">
        <v>31152</v>
      </c>
      <c r="E8">
        <v>2</v>
      </c>
      <c r="F8" s="1">
        <v>30000</v>
      </c>
      <c r="G8" s="1">
        <f t="shared" si="0"/>
        <v>1050</v>
      </c>
      <c r="H8" s="1">
        <f t="shared" si="1"/>
        <v>31050</v>
      </c>
    </row>
    <row r="9" spans="1:8">
      <c r="A9" t="s">
        <v>21</v>
      </c>
      <c r="B9" t="s">
        <v>22</v>
      </c>
      <c r="C9" t="s">
        <v>14</v>
      </c>
      <c r="D9" s="4">
        <v>34495</v>
      </c>
      <c r="E9">
        <v>2</v>
      </c>
      <c r="F9" s="1">
        <v>40000</v>
      </c>
      <c r="G9" s="1">
        <f t="shared" si="0"/>
        <v>1400.0000000000002</v>
      </c>
      <c r="H9" s="1">
        <f t="shared" si="1"/>
        <v>41400</v>
      </c>
    </row>
    <row r="10" spans="1:8">
      <c r="A10" t="s">
        <v>25</v>
      </c>
      <c r="B10" t="s">
        <v>26</v>
      </c>
      <c r="C10" t="s">
        <v>14</v>
      </c>
      <c r="D10" s="4">
        <v>33636</v>
      </c>
      <c r="E10">
        <v>3</v>
      </c>
      <c r="F10" s="1">
        <v>40000</v>
      </c>
      <c r="G10" s="1">
        <f t="shared" si="0"/>
        <v>1400.0000000000002</v>
      </c>
      <c r="H10" s="1">
        <f t="shared" si="1"/>
        <v>41400</v>
      </c>
    </row>
    <row r="11" spans="1:8">
      <c r="A11" t="s">
        <v>36</v>
      </c>
      <c r="B11" t="s">
        <v>37</v>
      </c>
      <c r="C11" t="s">
        <v>14</v>
      </c>
      <c r="D11" s="4">
        <v>32509</v>
      </c>
      <c r="E11">
        <v>3</v>
      </c>
      <c r="F11" s="1">
        <v>28000</v>
      </c>
      <c r="G11" s="1">
        <f t="shared" si="0"/>
        <v>980.00000000000011</v>
      </c>
      <c r="H11" s="1">
        <f t="shared" si="1"/>
        <v>28980</v>
      </c>
    </row>
    <row r="12" spans="1:8">
      <c r="A12" t="s">
        <v>39</v>
      </c>
      <c r="B12" t="s">
        <v>40</v>
      </c>
      <c r="C12" t="s">
        <v>14</v>
      </c>
      <c r="D12" s="4">
        <v>31633</v>
      </c>
      <c r="E12">
        <v>2</v>
      </c>
      <c r="F12" s="1">
        <v>48000</v>
      </c>
      <c r="G12" s="1">
        <f t="shared" si="0"/>
        <v>1680.0000000000002</v>
      </c>
      <c r="H12" s="1">
        <f t="shared" si="1"/>
        <v>49680</v>
      </c>
    </row>
    <row r="13" spans="1:8">
      <c r="A13" t="s">
        <v>16</v>
      </c>
      <c r="B13" t="s">
        <v>17</v>
      </c>
      <c r="C13" t="s">
        <v>14</v>
      </c>
      <c r="D13" s="4">
        <v>34579</v>
      </c>
      <c r="E13">
        <v>2</v>
      </c>
      <c r="F13" s="1">
        <v>21000</v>
      </c>
      <c r="G13" s="1">
        <f t="shared" si="0"/>
        <v>735.00000000000011</v>
      </c>
      <c r="H13" s="1">
        <f t="shared" si="1"/>
        <v>21735</v>
      </c>
    </row>
    <row r="14" spans="1:8">
      <c r="A14" t="s">
        <v>53</v>
      </c>
      <c r="B14" t="s">
        <v>54</v>
      </c>
      <c r="C14" t="s">
        <v>14</v>
      </c>
      <c r="D14" s="4">
        <v>28629</v>
      </c>
      <c r="E14">
        <v>3</v>
      </c>
      <c r="F14" s="1">
        <v>32000</v>
      </c>
      <c r="G14" s="1">
        <f t="shared" si="0"/>
        <v>1120</v>
      </c>
      <c r="H14" s="1">
        <f t="shared" si="1"/>
        <v>33120</v>
      </c>
    </row>
    <row r="15" spans="1:8">
      <c r="A15" t="s">
        <v>12</v>
      </c>
      <c r="B15" t="s">
        <v>13</v>
      </c>
      <c r="C15" t="s">
        <v>14</v>
      </c>
      <c r="D15" s="4">
        <v>34851</v>
      </c>
      <c r="E15">
        <v>2</v>
      </c>
      <c r="F15" s="1">
        <v>16000</v>
      </c>
      <c r="G15" s="1">
        <f t="shared" si="0"/>
        <v>560</v>
      </c>
      <c r="H15" s="1">
        <f t="shared" si="1"/>
        <v>16560</v>
      </c>
    </row>
    <row r="16" spans="1:8">
      <c r="A16" t="s">
        <v>55</v>
      </c>
      <c r="B16" t="s">
        <v>56</v>
      </c>
      <c r="C16" t="s">
        <v>14</v>
      </c>
      <c r="D16" s="4">
        <v>27568</v>
      </c>
      <c r="E16">
        <v>4</v>
      </c>
      <c r="F16" s="1">
        <v>22000</v>
      </c>
      <c r="G16" s="1">
        <f t="shared" si="0"/>
        <v>770.00000000000011</v>
      </c>
      <c r="H16" s="1">
        <f t="shared" si="1"/>
        <v>22770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14"/>
  <sheetViews>
    <sheetView workbookViewId="0">
      <selection activeCell="A6" sqref="A6"/>
    </sheetView>
  </sheetViews>
  <sheetFormatPr defaultRowHeight="12.9"/>
  <cols>
    <col min="1" max="1" width="14" customWidth="1"/>
    <col min="2" max="2" width="10.75" customWidth="1"/>
    <col min="3" max="3" width="11.625" customWidth="1"/>
    <col min="4" max="4" width="9.375" customWidth="1"/>
    <col min="5" max="5" width="6.625" customWidth="1"/>
    <col min="6" max="6" width="8.125" customWidth="1"/>
    <col min="7" max="7" width="7.125" customWidth="1"/>
    <col min="8" max="8" width="11.375" customWidth="1"/>
  </cols>
  <sheetData>
    <row r="1" spans="1:9" ht="18.350000000000001">
      <c r="A1" s="6" t="s">
        <v>0</v>
      </c>
    </row>
    <row r="2" spans="1:9">
      <c r="A2" s="7" t="s">
        <v>66</v>
      </c>
    </row>
    <row r="5" spans="1:9" ht="14.3" thickBot="1">
      <c r="A5" s="3" t="s">
        <v>2</v>
      </c>
      <c r="B5" s="3" t="s">
        <v>3</v>
      </c>
      <c r="C5" s="3" t="s">
        <v>5</v>
      </c>
      <c r="D5" s="3" t="s">
        <v>67</v>
      </c>
      <c r="E5" s="3" t="s">
        <v>7</v>
      </c>
      <c r="F5" s="3" t="s">
        <v>8</v>
      </c>
      <c r="G5" s="3" t="s">
        <v>68</v>
      </c>
      <c r="H5" s="3" t="s">
        <v>69</v>
      </c>
    </row>
    <row r="6" spans="1:9">
      <c r="A6" t="s">
        <v>41</v>
      </c>
      <c r="B6" t="s">
        <v>42</v>
      </c>
      <c r="C6" t="s">
        <v>20</v>
      </c>
      <c r="D6" s="4">
        <v>31265</v>
      </c>
      <c r="E6">
        <v>2</v>
      </c>
      <c r="F6" s="1">
        <v>25000</v>
      </c>
      <c r="G6" s="1">
        <f t="shared" ref="G6:G14" si="0">+F6*0.035</f>
        <v>875.00000000000011</v>
      </c>
      <c r="H6" s="1">
        <f t="shared" ref="H6:H14" si="1">+F6+G6</f>
        <v>25875</v>
      </c>
      <c r="I6" s="1"/>
    </row>
    <row r="7" spans="1:9">
      <c r="A7" t="s">
        <v>18</v>
      </c>
      <c r="B7" t="s">
        <v>19</v>
      </c>
      <c r="C7" t="s">
        <v>20</v>
      </c>
      <c r="D7" s="4">
        <v>34555</v>
      </c>
      <c r="E7">
        <v>2</v>
      </c>
      <c r="F7" s="1">
        <v>25000</v>
      </c>
      <c r="G7" s="1">
        <f t="shared" si="0"/>
        <v>875.00000000000011</v>
      </c>
      <c r="H7" s="1">
        <f t="shared" si="1"/>
        <v>25875</v>
      </c>
      <c r="I7" s="1"/>
    </row>
    <row r="8" spans="1:9">
      <c r="A8" t="s">
        <v>32</v>
      </c>
      <c r="B8" t="s">
        <v>33</v>
      </c>
      <c r="C8" t="s">
        <v>20</v>
      </c>
      <c r="D8" s="4">
        <v>32916</v>
      </c>
      <c r="E8">
        <v>2</v>
      </c>
      <c r="F8" s="1">
        <v>26000</v>
      </c>
      <c r="G8" s="1">
        <f t="shared" si="0"/>
        <v>910.00000000000011</v>
      </c>
      <c r="H8" s="1">
        <f t="shared" si="1"/>
        <v>26910</v>
      </c>
      <c r="I8" s="1"/>
    </row>
    <row r="9" spans="1:9">
      <c r="A9" t="s">
        <v>45</v>
      </c>
      <c r="B9" t="s">
        <v>63</v>
      </c>
      <c r="C9" t="s">
        <v>20</v>
      </c>
      <c r="D9" s="4">
        <v>23966</v>
      </c>
      <c r="E9">
        <v>4</v>
      </c>
      <c r="F9" s="1">
        <v>55000</v>
      </c>
      <c r="G9" s="1">
        <f t="shared" si="0"/>
        <v>1925.0000000000002</v>
      </c>
      <c r="H9" s="1">
        <f t="shared" si="1"/>
        <v>56925</v>
      </c>
      <c r="I9" s="1"/>
    </row>
    <row r="10" spans="1:9">
      <c r="A10" t="s">
        <v>45</v>
      </c>
      <c r="B10" t="s">
        <v>46</v>
      </c>
      <c r="C10" t="s">
        <v>20</v>
      </c>
      <c r="D10" s="4">
        <v>30341</v>
      </c>
      <c r="E10">
        <v>2</v>
      </c>
      <c r="F10" s="1">
        <v>37000</v>
      </c>
      <c r="G10" s="1">
        <f t="shared" si="0"/>
        <v>1295.0000000000002</v>
      </c>
      <c r="H10" s="1">
        <f t="shared" si="1"/>
        <v>38295</v>
      </c>
      <c r="I10" s="1"/>
    </row>
    <row r="11" spans="1:9">
      <c r="A11" t="s">
        <v>34</v>
      </c>
      <c r="B11" t="s">
        <v>35</v>
      </c>
      <c r="C11" t="s">
        <v>20</v>
      </c>
      <c r="D11" s="4">
        <v>32738</v>
      </c>
      <c r="E11">
        <v>2</v>
      </c>
      <c r="F11" s="1">
        <v>29000</v>
      </c>
      <c r="G11" s="1">
        <f t="shared" si="0"/>
        <v>1015.0000000000001</v>
      </c>
      <c r="H11" s="1">
        <f t="shared" si="1"/>
        <v>30015</v>
      </c>
      <c r="I11" s="1"/>
    </row>
    <row r="12" spans="1:9">
      <c r="A12" t="s">
        <v>49</v>
      </c>
      <c r="B12" t="s">
        <v>50</v>
      </c>
      <c r="C12" t="s">
        <v>20</v>
      </c>
      <c r="D12" s="4">
        <v>28761</v>
      </c>
      <c r="E12">
        <v>2</v>
      </c>
      <c r="F12" s="1">
        <v>24000</v>
      </c>
      <c r="G12" s="1">
        <f t="shared" si="0"/>
        <v>840.00000000000011</v>
      </c>
      <c r="H12" s="1">
        <f t="shared" si="1"/>
        <v>24840</v>
      </c>
      <c r="I12" s="1"/>
    </row>
    <row r="13" spans="1:9">
      <c r="A13" t="s">
        <v>47</v>
      </c>
      <c r="B13" t="s">
        <v>48</v>
      </c>
      <c r="C13" t="s">
        <v>20</v>
      </c>
      <c r="D13" s="4">
        <v>29465</v>
      </c>
      <c r="E13">
        <v>7</v>
      </c>
      <c r="F13" s="1">
        <v>45000</v>
      </c>
      <c r="G13" s="1">
        <f t="shared" si="0"/>
        <v>1575.0000000000002</v>
      </c>
      <c r="H13" s="1">
        <f t="shared" si="1"/>
        <v>46575</v>
      </c>
      <c r="I13" s="1"/>
    </row>
    <row r="14" spans="1:9">
      <c r="A14" t="s">
        <v>57</v>
      </c>
      <c r="B14" t="s">
        <v>58</v>
      </c>
      <c r="C14" t="s">
        <v>20</v>
      </c>
      <c r="D14" s="4">
        <v>27465</v>
      </c>
      <c r="E14">
        <v>3</v>
      </c>
      <c r="F14" s="1">
        <v>32000</v>
      </c>
      <c r="G14" s="1">
        <f t="shared" si="0"/>
        <v>1120</v>
      </c>
      <c r="H14" s="1">
        <f t="shared" si="1"/>
        <v>33120</v>
      </c>
      <c r="I14" s="1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D33"/>
  <sheetViews>
    <sheetView topLeftCell="A2" workbookViewId="0">
      <selection activeCell="A16" sqref="A16:A17"/>
    </sheetView>
  </sheetViews>
  <sheetFormatPr defaultColWidth="10.25" defaultRowHeight="12.9"/>
  <cols>
    <col min="1" max="1" width="12.875" customWidth="1"/>
    <col min="2" max="3" width="10.25" customWidth="1"/>
    <col min="4" max="4" width="11.375" customWidth="1"/>
    <col min="5" max="5" width="10.625" customWidth="1"/>
  </cols>
  <sheetData>
    <row r="1" spans="1:4" ht="18.350000000000001">
      <c r="A1" s="5" t="s">
        <v>0</v>
      </c>
    </row>
    <row r="2" spans="1:4">
      <c r="A2" s="2" t="s">
        <v>1</v>
      </c>
    </row>
    <row r="5" spans="1:4" ht="14.3" thickBot="1">
      <c r="A5" s="3" t="s">
        <v>5</v>
      </c>
      <c r="B5" s="3" t="s">
        <v>8</v>
      </c>
      <c r="C5" s="3" t="s">
        <v>68</v>
      </c>
      <c r="D5" s="3" t="s">
        <v>69</v>
      </c>
    </row>
    <row r="6" spans="1:4">
      <c r="A6" t="s">
        <v>11</v>
      </c>
      <c r="B6" s="1">
        <f>SUM(Administration!F6:F10)</f>
        <v>139000</v>
      </c>
      <c r="C6" s="1">
        <f>SUM(Administration!G6:G10)</f>
        <v>4865.0000000000009</v>
      </c>
      <c r="D6" s="1">
        <f>+B6+C6</f>
        <v>143865</v>
      </c>
    </row>
    <row r="7" spans="1:4">
      <c r="A7" t="s">
        <v>29</v>
      </c>
      <c r="B7" s="1">
        <f>SUM(D_Salary)</f>
        <v>131000</v>
      </c>
      <c r="C7" s="1">
        <f>SUM(D_Raise)</f>
        <v>4585</v>
      </c>
      <c r="D7" s="1">
        <f>+B7+C7</f>
        <v>135585</v>
      </c>
    </row>
    <row r="8" spans="1:4">
      <c r="A8" t="s">
        <v>14</v>
      </c>
      <c r="B8" s="1">
        <f>SUM(P_Salary)</f>
        <v>346000</v>
      </c>
      <c r="C8" s="1">
        <f>SUM(P_Raise)</f>
        <v>12110.000000000002</v>
      </c>
      <c r="D8" s="1">
        <f>+B8+C8</f>
        <v>358110</v>
      </c>
    </row>
    <row r="9" spans="1:4">
      <c r="A9" t="s">
        <v>20</v>
      </c>
      <c r="B9" s="1">
        <f>SUM(S_Salary)</f>
        <v>298000</v>
      </c>
      <c r="C9" s="1">
        <f>SUM(S_Raise)</f>
        <v>10430.000000000002</v>
      </c>
      <c r="D9" s="1">
        <f>+B9+C9</f>
        <v>308430</v>
      </c>
    </row>
    <row r="10" spans="1:4">
      <c r="B10" s="1"/>
      <c r="C10" s="1"/>
      <c r="D10" s="1"/>
    </row>
    <row r="11" spans="1:4">
      <c r="B11" s="1"/>
      <c r="C11" s="1"/>
      <c r="D11" s="1"/>
    </row>
    <row r="12" spans="1:4">
      <c r="B12" s="1"/>
      <c r="C12" s="1"/>
      <c r="D12" s="1"/>
    </row>
    <row r="13" spans="1:4">
      <c r="B13" s="1"/>
      <c r="C13" s="1"/>
      <c r="D13" s="1"/>
    </row>
    <row r="14" spans="1:4">
      <c r="B14" s="1"/>
      <c r="C14" s="1"/>
      <c r="D14" s="1"/>
    </row>
    <row r="15" spans="1:4">
      <c r="B15" s="1"/>
      <c r="C15" s="1"/>
      <c r="D15" s="1"/>
    </row>
    <row r="16" spans="1:4">
      <c r="B16" s="1"/>
      <c r="C16" s="1"/>
      <c r="D16" s="1"/>
    </row>
    <row r="17" spans="2:4">
      <c r="B17" s="1"/>
      <c r="C17" s="1"/>
      <c r="D17" s="1"/>
    </row>
    <row r="18" spans="2:4">
      <c r="B18" s="1"/>
      <c r="C18" s="1"/>
      <c r="D18" s="1"/>
    </row>
    <row r="19" spans="2:4">
      <c r="B19" s="1"/>
      <c r="C19" s="1"/>
      <c r="D19" s="1"/>
    </row>
    <row r="20" spans="2:4">
      <c r="B20" s="1"/>
      <c r="C20" s="1"/>
      <c r="D20" s="1"/>
    </row>
    <row r="21" spans="2:4">
      <c r="B21" s="1"/>
      <c r="C21" s="1"/>
      <c r="D21" s="1"/>
    </row>
    <row r="22" spans="2:4">
      <c r="B22" s="1"/>
      <c r="C22" s="1"/>
      <c r="D22" s="1"/>
    </row>
    <row r="23" spans="2:4">
      <c r="B23" s="1"/>
      <c r="C23" s="1"/>
      <c r="D23" s="1"/>
    </row>
    <row r="24" spans="2:4">
      <c r="B24" s="1"/>
      <c r="C24" s="1"/>
      <c r="D24" s="1"/>
    </row>
    <row r="25" spans="2:4">
      <c r="B25" s="1"/>
      <c r="C25" s="1"/>
      <c r="D25" s="1"/>
    </row>
    <row r="26" spans="2:4">
      <c r="B26" s="1"/>
      <c r="C26" s="1"/>
      <c r="D26" s="1"/>
    </row>
    <row r="27" spans="2:4">
      <c r="B27" s="1"/>
      <c r="C27" s="1"/>
      <c r="D27" s="1"/>
    </row>
    <row r="28" spans="2:4">
      <c r="B28" s="1"/>
      <c r="C28" s="1"/>
      <c r="D28" s="1"/>
    </row>
    <row r="29" spans="2:4">
      <c r="B29" s="1"/>
      <c r="C29" s="1"/>
      <c r="D29" s="1"/>
    </row>
    <row r="30" spans="2:4">
      <c r="B30" s="1"/>
      <c r="C30" s="1"/>
      <c r="D30" s="1"/>
    </row>
    <row r="31" spans="2:4">
      <c r="B31" s="1"/>
      <c r="C31" s="1"/>
      <c r="D31" s="1"/>
    </row>
    <row r="32" spans="2:4">
      <c r="B32" s="1"/>
      <c r="C32" s="1"/>
      <c r="D32" s="1"/>
    </row>
    <row r="33" spans="2:4">
      <c r="B33" s="1"/>
      <c r="C33" s="1"/>
      <c r="D33" s="1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copies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Employees</vt:lpstr>
      <vt:lpstr>Administration</vt:lpstr>
      <vt:lpstr>Development</vt:lpstr>
      <vt:lpstr>Production</vt:lpstr>
      <vt:lpstr>Sales</vt:lpstr>
      <vt:lpstr>Employee Totals</vt:lpstr>
      <vt:lpstr>D_Raise</vt:lpstr>
      <vt:lpstr>D_Salary</vt:lpstr>
      <vt:lpstr>P_Raise</vt:lpstr>
      <vt:lpstr>P_Salary</vt:lpstr>
      <vt:lpstr>S_Raise</vt:lpstr>
      <vt:lpstr>S_Salary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Student</cp:lastModifiedBy>
  <dcterms:created xsi:type="dcterms:W3CDTF">1995-11-10T18:52:42Z</dcterms:created>
  <dcterms:modified xsi:type="dcterms:W3CDTF">2008-05-12T05:10:10Z</dcterms:modified>
</cp:coreProperties>
</file>