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_Office 2010\CTSB 502 - Excel 2010 Intermediate\XL10MD2 - Presenting Data\XLMD2 Exercises\"/>
    </mc:Choice>
  </mc:AlternateContent>
  <bookViews>
    <workbookView xWindow="360" yWindow="2460" windowWidth="11340" windowHeight="6030" tabRatio="492" activeTab="1"/>
  </bookViews>
  <sheets>
    <sheet name="StaffList" sheetId="11" r:id="rId1"/>
    <sheet name="SUMIFS" sheetId="16" r:id="rId2"/>
    <sheet name="CHOOSE" sheetId="17" r:id="rId3"/>
    <sheet name="NA" sheetId="19" r:id="rId4"/>
    <sheet name="NA Instructor" sheetId="20" state="hidden" r:id="rId5"/>
    <sheet name="Lookup" sheetId="13" r:id="rId6"/>
    <sheet name="Match" sheetId="15" r:id="rId7"/>
  </sheets>
  <externalReferences>
    <externalReference r:id="rId8"/>
    <externalReference r:id="rId9"/>
    <externalReference r:id="rId10"/>
    <externalReference r:id="rId11"/>
  </externalReferences>
  <definedNames>
    <definedName name="_xlnm._FilterDatabase" localSheetId="1" hidden="1">SUMIFS!$B$17:$N$120</definedName>
    <definedName name="AccountNames">OFFSET('[1]VLOOKUP - Table'!$C$10,0,0,COUNTA('[1]VLOOKUP - Table'!A:A)-3)</definedName>
    <definedName name="Branches" localSheetId="2">[2]INDEX!$G$12:$H$18</definedName>
    <definedName name="Branches">[3]INDEX!$K$4:$L$10</definedName>
    <definedName name="Cities">[2]INDEX!$G$12:$G$18</definedName>
    <definedName name="City" localSheetId="4">#REF!</definedName>
    <definedName name="City" localSheetId="1">#REF!</definedName>
    <definedName name="City">#REF!</definedName>
    <definedName name="Contacts">Match!$B$5:$E$10</definedName>
    <definedName name="DataTable" localSheetId="4">#REF!</definedName>
    <definedName name="DataTable" localSheetId="1">#REF!</definedName>
    <definedName name="DataTable">#REF!</definedName>
    <definedName name="Date" localSheetId="4">#REF!</definedName>
    <definedName name="Date" localSheetId="1">#REF!</definedName>
    <definedName name="Date">#REF!</definedName>
    <definedName name="Demo_DataSource">'[4]INTERACTIVE DEMO'!$E$15:$N$26</definedName>
    <definedName name="Departments">[3]INDEX!$B$5:$B$10</definedName>
    <definedName name="DOB">[3]STRING!$E$4</definedName>
    <definedName name="FirstName">[3]STRING!$G$3</definedName>
    <definedName name="Freight">Lookup!$L$7:$M$12</definedName>
    <definedName name="Locations">[3]INDEX!$B$4:$I$4</definedName>
    <definedName name="Lookup_List">OFFSET([2]VLOOKUP!$C$9,0,0,COUNTA([2]VLOOKUP!$C:$C),8)</definedName>
    <definedName name="LstCategories">'[4]INTERACTIVE DEMO'!$Y$15:$Y$24</definedName>
    <definedName name="myName">[3]STRING!$E$3</definedName>
    <definedName name="Price">'[1]SUMPRODUCT 2'!$D$3:$D$10</definedName>
    <definedName name="PriceTable">Lookup!$I$7:$J$14</definedName>
    <definedName name="Region">'[1]SUMPRODUCT 2'!$C$3:$C$10</definedName>
    <definedName name="StaffTable">[3]INDEX!$B$5:$I$10</definedName>
    <definedName name="Surname">[3]STRING!$H$3</definedName>
    <definedName name="Target">[3]IF!$C$6</definedName>
    <definedName name="Target_Max">'[4]INTERACTIVE DEMO'!$W$14</definedName>
    <definedName name="Target_Min">'[4]INTERACTIVE DEMO'!$V$14</definedName>
    <definedName name="Units">'[1]SUMPRODUCT 2'!$E$3:$E$10</definedName>
    <definedName name="UserChoice">'[4]INTERACTIVE DEMO'!$U$14</definedName>
    <definedName name="Year">'[1]SUMPRODUCT 2'!$B$3:$B$10</definedName>
  </definedNames>
  <calcPr calcId="152511"/>
</workbook>
</file>

<file path=xl/calcChain.xml><?xml version="1.0" encoding="utf-8"?>
<calcChain xmlns="http://schemas.openxmlformats.org/spreadsheetml/2006/main">
  <c r="D2" i="20" l="1"/>
  <c r="E2" i="20"/>
  <c r="F2" i="20"/>
  <c r="G2" i="20"/>
  <c r="H2" i="20"/>
  <c r="I2" i="20"/>
  <c r="J2" i="20"/>
  <c r="K2" i="20"/>
  <c r="L2" i="20"/>
  <c r="M2" i="20"/>
  <c r="N2" i="20"/>
  <c r="O2" i="20"/>
  <c r="D3" i="20"/>
  <c r="E3" i="20"/>
  <c r="F3" i="20"/>
  <c r="G3" i="20"/>
  <c r="H3" i="20"/>
  <c r="I3" i="20"/>
  <c r="J3" i="20"/>
  <c r="K3" i="20"/>
  <c r="L3" i="20"/>
  <c r="M3" i="20"/>
  <c r="N3" i="20"/>
  <c r="O3" i="20"/>
  <c r="D4" i="20"/>
  <c r="E4" i="20"/>
  <c r="F4" i="20"/>
  <c r="G4" i="20"/>
  <c r="H4" i="20"/>
  <c r="I4" i="20"/>
  <c r="J4" i="20"/>
  <c r="K4" i="20"/>
  <c r="L4" i="20"/>
  <c r="M4" i="20"/>
  <c r="N4" i="20"/>
  <c r="O4" i="20"/>
  <c r="D5" i="20"/>
  <c r="E5" i="20"/>
  <c r="F5" i="20"/>
  <c r="G5" i="20"/>
  <c r="H5" i="20"/>
  <c r="I5" i="20"/>
  <c r="J5" i="20"/>
  <c r="K5" i="20"/>
  <c r="L5" i="20"/>
  <c r="M5" i="20"/>
  <c r="N5" i="20"/>
  <c r="O5" i="20"/>
  <c r="D6" i="20"/>
  <c r="E6" i="20"/>
  <c r="F6" i="20"/>
  <c r="G6" i="20"/>
  <c r="H6" i="20"/>
  <c r="I6" i="20"/>
  <c r="J6" i="20"/>
  <c r="K6" i="20"/>
  <c r="L6" i="20"/>
  <c r="M6" i="20"/>
  <c r="N6" i="20"/>
  <c r="O6" i="20"/>
  <c r="D7" i="20"/>
  <c r="E7" i="20"/>
  <c r="F7" i="20"/>
  <c r="G7" i="20"/>
  <c r="H7" i="20"/>
  <c r="I7" i="20"/>
  <c r="J7" i="20"/>
  <c r="K7" i="20"/>
  <c r="L7" i="20"/>
  <c r="M7" i="20"/>
  <c r="N7" i="20"/>
  <c r="O7" i="20"/>
  <c r="D2" i="19"/>
  <c r="E2" i="19"/>
  <c r="F2" i="19"/>
  <c r="G2" i="19"/>
  <c r="H2" i="19"/>
  <c r="I2" i="19"/>
  <c r="J2" i="19"/>
  <c r="K2" i="19"/>
  <c r="L2" i="19"/>
  <c r="M2" i="19"/>
  <c r="N2" i="19"/>
  <c r="O2" i="19"/>
  <c r="D3" i="19"/>
  <c r="E3" i="19"/>
  <c r="F3" i="19"/>
  <c r="G3" i="19"/>
  <c r="H3" i="19"/>
  <c r="I3" i="19"/>
  <c r="J3" i="19"/>
  <c r="K3" i="19"/>
  <c r="L3" i="19"/>
  <c r="M3" i="19"/>
  <c r="N3" i="19"/>
  <c r="O3" i="19"/>
  <c r="D4" i="19"/>
  <c r="E4" i="19"/>
  <c r="F4" i="19"/>
  <c r="G4" i="19"/>
  <c r="H4" i="19"/>
  <c r="I4" i="19"/>
  <c r="J4" i="19"/>
  <c r="K4" i="19"/>
  <c r="L4" i="19"/>
  <c r="M4" i="19"/>
  <c r="N4" i="19"/>
  <c r="O4" i="19"/>
  <c r="D5" i="19"/>
  <c r="E5" i="19"/>
  <c r="F5" i="19"/>
  <c r="G5" i="19"/>
  <c r="H5" i="19"/>
  <c r="I5" i="19"/>
  <c r="J5" i="19"/>
  <c r="K5" i="19"/>
  <c r="L5" i="19"/>
  <c r="M5" i="19"/>
  <c r="N5" i="19"/>
  <c r="O5" i="19"/>
  <c r="D6" i="19"/>
  <c r="E6" i="19"/>
  <c r="F6" i="19"/>
  <c r="G6" i="19"/>
  <c r="H6" i="19"/>
  <c r="I6" i="19"/>
  <c r="J6" i="19"/>
  <c r="K6" i="19"/>
  <c r="L6" i="19"/>
  <c r="M6" i="19"/>
  <c r="N6" i="19"/>
  <c r="O6" i="19"/>
  <c r="D7" i="19"/>
  <c r="E7" i="19"/>
  <c r="F7" i="19"/>
  <c r="G7" i="19"/>
  <c r="H7" i="19"/>
  <c r="I7" i="19"/>
  <c r="J7" i="19"/>
  <c r="K7" i="19"/>
  <c r="L7" i="19"/>
  <c r="M7" i="19"/>
  <c r="N7" i="19"/>
  <c r="O7" i="19"/>
  <c r="C3" i="17" l="1"/>
  <c r="J18" i="16" l="1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J51" i="16"/>
  <c r="J52" i="16"/>
  <c r="J53" i="16"/>
  <c r="J54" i="16"/>
  <c r="J55" i="16"/>
  <c r="J56" i="16"/>
  <c r="J57" i="16"/>
  <c r="J58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5" i="16"/>
  <c r="J76" i="16"/>
  <c r="J77" i="16"/>
  <c r="J78" i="16"/>
  <c r="J79" i="16"/>
  <c r="J80" i="16"/>
  <c r="J81" i="16"/>
  <c r="J82" i="16"/>
  <c r="J83" i="16"/>
  <c r="J84" i="16"/>
  <c r="J85" i="16"/>
  <c r="J86" i="16"/>
  <c r="J87" i="16"/>
  <c r="J88" i="16"/>
  <c r="J89" i="16"/>
  <c r="J90" i="16"/>
  <c r="J91" i="16"/>
  <c r="J92" i="16"/>
  <c r="J93" i="16"/>
  <c r="J94" i="16"/>
  <c r="J95" i="16"/>
  <c r="J96" i="16"/>
  <c r="J97" i="16"/>
  <c r="J98" i="16"/>
  <c r="J99" i="16"/>
  <c r="J100" i="16"/>
  <c r="J101" i="16"/>
  <c r="J102" i="16"/>
  <c r="J103" i="16"/>
  <c r="J104" i="16"/>
  <c r="J105" i="16"/>
  <c r="J106" i="16"/>
  <c r="J107" i="16"/>
  <c r="J108" i="16"/>
  <c r="J109" i="16"/>
  <c r="J110" i="16"/>
  <c r="J111" i="16"/>
  <c r="J112" i="16"/>
  <c r="J113" i="16"/>
  <c r="J114" i="16"/>
  <c r="J115" i="16"/>
  <c r="J116" i="16"/>
  <c r="J117" i="16"/>
  <c r="J118" i="16"/>
  <c r="J119" i="16"/>
  <c r="J120" i="16"/>
  <c r="E14" i="13" l="1"/>
  <c r="G14" i="13" s="1"/>
  <c r="E13" i="13"/>
  <c r="G13" i="13" s="1"/>
  <c r="E12" i="13"/>
  <c r="G12" i="13" s="1"/>
  <c r="E11" i="13"/>
  <c r="G11" i="13" s="1"/>
  <c r="E10" i="13"/>
  <c r="G10" i="13" s="1"/>
  <c r="E9" i="13"/>
  <c r="G9" i="13" s="1"/>
  <c r="E8" i="13"/>
  <c r="G8" i="13" s="1"/>
  <c r="E7" i="13"/>
  <c r="G7" i="13" s="1"/>
  <c r="E6" i="13"/>
  <c r="G6" i="13" s="1"/>
</calcChain>
</file>

<file path=xl/sharedStrings.xml><?xml version="1.0" encoding="utf-8"?>
<sst xmlns="http://schemas.openxmlformats.org/spreadsheetml/2006/main" count="5532" uniqueCount="701">
  <si>
    <t>Global Sporting Gear</t>
  </si>
  <si>
    <t>Employee Information</t>
  </si>
  <si>
    <t>Last Name</t>
  </si>
  <si>
    <t>First Name</t>
  </si>
  <si>
    <t>DOB</t>
  </si>
  <si>
    <t>Department</t>
  </si>
  <si>
    <t>Salary</t>
  </si>
  <si>
    <t>Abramas</t>
  </si>
  <si>
    <t>Josephine</t>
  </si>
  <si>
    <t>Production</t>
  </si>
  <si>
    <t>Adelheim</t>
  </si>
  <si>
    <t>Ernest</t>
  </si>
  <si>
    <t>Sales</t>
  </si>
  <si>
    <t>Albrecht</t>
  </si>
  <si>
    <t>Janice</t>
  </si>
  <si>
    <t>Development</t>
  </si>
  <si>
    <t>Bachman</t>
  </si>
  <si>
    <t>Susan</t>
  </si>
  <si>
    <t>Baker</t>
  </si>
  <si>
    <t>George</t>
  </si>
  <si>
    <t>Administration</t>
  </si>
  <si>
    <t>Fred</t>
  </si>
  <si>
    <t>Callaghan</t>
  </si>
  <si>
    <t>Karl</t>
  </si>
  <si>
    <t>Caracio</t>
  </si>
  <si>
    <t>Laura</t>
  </si>
  <si>
    <t>Carpenter</t>
  </si>
  <si>
    <t>Henry</t>
  </si>
  <si>
    <t>Davis</t>
  </si>
  <si>
    <t>John</t>
  </si>
  <si>
    <t>Deal</t>
  </si>
  <si>
    <t>Terry</t>
  </si>
  <si>
    <t>Deibler</t>
  </si>
  <si>
    <t>Ronald</t>
  </si>
  <si>
    <t>Eastburn</t>
  </si>
  <si>
    <t>Christine</t>
  </si>
  <si>
    <t>Edwards</t>
  </si>
  <si>
    <t>Vance</t>
  </si>
  <si>
    <t>Amy</t>
  </si>
  <si>
    <t>Faraco</t>
  </si>
  <si>
    <t>Horst</t>
  </si>
  <si>
    <t>Feldgus</t>
  </si>
  <si>
    <t>Fimbel</t>
  </si>
  <si>
    <t>Alice</t>
  </si>
  <si>
    <r>
      <t>VLOOKUP</t>
    </r>
    <r>
      <rPr>
        <sz val="18"/>
        <rFont val="Times New Roman MT Extra Bold"/>
        <family val="1"/>
      </rPr>
      <t xml:space="preserve"> </t>
    </r>
    <r>
      <rPr>
        <i/>
        <sz val="18"/>
        <rFont val="Times New Roman MT Extra Bold"/>
        <family val="1"/>
      </rPr>
      <t>Function</t>
    </r>
  </si>
  <si>
    <t>Syntax</t>
  </si>
  <si>
    <t xml:space="preserve"> =VLOOKUP(LookupValue,Table,ColumnIndex)</t>
  </si>
  <si>
    <t>Company</t>
  </si>
  <si>
    <t>Part No</t>
  </si>
  <si>
    <t>Item Price</t>
  </si>
  <si>
    <t>Qty</t>
  </si>
  <si>
    <t>Cost for Part</t>
  </si>
  <si>
    <t>Freight</t>
  </si>
  <si>
    <t>Total Cost</t>
  </si>
  <si>
    <t>Prices</t>
  </si>
  <si>
    <t>SportsCity</t>
  </si>
  <si>
    <t>TY-9868</t>
  </si>
  <si>
    <t>PartNo</t>
  </si>
  <si>
    <t>Price</t>
  </si>
  <si>
    <t>Athlete's Dream</t>
  </si>
  <si>
    <t>BB-7865</t>
  </si>
  <si>
    <t>Sports Emporium</t>
  </si>
  <si>
    <t>GR-0876</t>
  </si>
  <si>
    <t>EM-3741</t>
  </si>
  <si>
    <t>SportsWorld</t>
  </si>
  <si>
    <t>WE-5493</t>
  </si>
  <si>
    <t>Tennis Joint</t>
  </si>
  <si>
    <t>JH-0678</t>
  </si>
  <si>
    <t>Athlete's World</t>
  </si>
  <si>
    <t>ST-2472</t>
  </si>
  <si>
    <t>Sportsman's Den</t>
  </si>
  <si>
    <t>World of Sports</t>
  </si>
  <si>
    <t>Specialty Sports</t>
  </si>
  <si>
    <t>WH-0677</t>
  </si>
  <si>
    <t>Items</t>
  </si>
  <si>
    <t>Charge</t>
  </si>
  <si>
    <t>Freight Charges</t>
  </si>
  <si>
    <t>M</t>
  </si>
  <si>
    <t>F</t>
  </si>
  <si>
    <t>MATCH</t>
  </si>
  <si>
    <t xml:space="preserve"> =MATCH(LookupValue,LookupRange,MatchType)</t>
  </si>
  <si>
    <t>QLD</t>
  </si>
  <si>
    <t>NSW</t>
  </si>
  <si>
    <t>VIC</t>
  </si>
  <si>
    <t>ADM</t>
  </si>
  <si>
    <t>Harrison Jones</t>
  </si>
  <si>
    <t>Sally Smithers</t>
  </si>
  <si>
    <t>Samantha van Horst</t>
  </si>
  <si>
    <t>FIN</t>
  </si>
  <si>
    <t>Bob Fitzpatrick</t>
  </si>
  <si>
    <t>Suzanne Jenson</t>
  </si>
  <si>
    <t>Delia Inglehauser</t>
  </si>
  <si>
    <t>HR</t>
  </si>
  <si>
    <t>Emily Dixon</t>
  </si>
  <si>
    <t>Basil Fitzgibbon</t>
  </si>
  <si>
    <t>Cloe Campbell</t>
  </si>
  <si>
    <t>MRK</t>
  </si>
  <si>
    <t>James Strong</t>
  </si>
  <si>
    <t>Stephen Thompson</t>
  </si>
  <si>
    <t>Melanie Hemmant</t>
  </si>
  <si>
    <t>SAL</t>
  </si>
  <si>
    <t>John West</t>
  </si>
  <si>
    <t>Desley Jacobs</t>
  </si>
  <si>
    <t>Trevor Ettinghauser</t>
  </si>
  <si>
    <t>TRN</t>
  </si>
  <si>
    <t>Cathy Freeward</t>
  </si>
  <si>
    <t>John Kelly</t>
  </si>
  <si>
    <t>David Forsythe</t>
  </si>
  <si>
    <t>Location:</t>
  </si>
  <si>
    <t>Department:</t>
  </si>
  <si>
    <t>Contact:</t>
  </si>
  <si>
    <t>Cash</t>
  </si>
  <si>
    <t>South</t>
  </si>
  <si>
    <t>25 or less</t>
  </si>
  <si>
    <t>Silver</t>
  </si>
  <si>
    <t>Coupe</t>
  </si>
  <si>
    <t>Golf</t>
  </si>
  <si>
    <t>Volkswagen</t>
  </si>
  <si>
    <t>Hector Smith</t>
  </si>
  <si>
    <t>Mar</t>
  </si>
  <si>
    <t>Bank Cheque</t>
  </si>
  <si>
    <t>Over 55</t>
  </si>
  <si>
    <t>SUV</t>
  </si>
  <si>
    <t>Toureg</t>
  </si>
  <si>
    <t>Green</t>
  </si>
  <si>
    <t>Wagon</t>
  </si>
  <si>
    <t>Passat</t>
  </si>
  <si>
    <t>Mary O'Dwyer</t>
  </si>
  <si>
    <t>46-55</t>
  </si>
  <si>
    <t>White</t>
  </si>
  <si>
    <t>Red</t>
  </si>
  <si>
    <t>Justin Callaghan</t>
  </si>
  <si>
    <t>East</t>
  </si>
  <si>
    <t>Feb</t>
  </si>
  <si>
    <t>Personal Cheque</t>
  </si>
  <si>
    <t>Sedan</t>
  </si>
  <si>
    <t>Beetle</t>
  </si>
  <si>
    <t>North</t>
  </si>
  <si>
    <t>Jan</t>
  </si>
  <si>
    <t>Credit Card</t>
  </si>
  <si>
    <t>36-45</t>
  </si>
  <si>
    <t>Corolla</t>
  </si>
  <si>
    <t>Toyota</t>
  </si>
  <si>
    <t>Activa</t>
  </si>
  <si>
    <t>26-35</t>
  </si>
  <si>
    <t>R4</t>
  </si>
  <si>
    <t>Blue</t>
  </si>
  <si>
    <t>Celica</t>
  </si>
  <si>
    <t>Landcruiser</t>
  </si>
  <si>
    <t>Yellow</t>
  </si>
  <si>
    <t>Megane</t>
  </si>
  <si>
    <t>Renault</t>
  </si>
  <si>
    <t>Lemans</t>
  </si>
  <si>
    <t>LeMans</t>
  </si>
  <si>
    <t>Formula 1</t>
  </si>
  <si>
    <t>Mountaineer</t>
  </si>
  <si>
    <t>Tricolour</t>
  </si>
  <si>
    <t>Supreme</t>
  </si>
  <si>
    <t>Peugot</t>
  </si>
  <si>
    <t>Maxima</t>
  </si>
  <si>
    <t>Nissan</t>
  </si>
  <si>
    <t>Estate</t>
  </si>
  <si>
    <t>350z</t>
  </si>
  <si>
    <t>Pulsar</t>
  </si>
  <si>
    <t>Magna</t>
  </si>
  <si>
    <t>Mitsubishi</t>
  </si>
  <si>
    <t>Pajero</t>
  </si>
  <si>
    <t>Lancer</t>
  </si>
  <si>
    <t>Ranger</t>
  </si>
  <si>
    <t>KIA</t>
  </si>
  <si>
    <t>Stellar</t>
  </si>
  <si>
    <t>Micro</t>
  </si>
  <si>
    <t>Mini</t>
  </si>
  <si>
    <t>Elantra</t>
  </si>
  <si>
    <t>Hyundai</t>
  </si>
  <si>
    <t>Adventurer</t>
  </si>
  <si>
    <t>GMH</t>
  </si>
  <si>
    <t>Traveller</t>
  </si>
  <si>
    <t>Fiesta</t>
  </si>
  <si>
    <t>Ford</t>
  </si>
  <si>
    <t>Mustang</t>
  </si>
  <si>
    <t>Raven</t>
  </si>
  <si>
    <t>Mercury</t>
  </si>
  <si>
    <t>Explorer</t>
  </si>
  <si>
    <t>Ecstasy</t>
  </si>
  <si>
    <t>25 or Less</t>
  </si>
  <si>
    <t>Black</t>
  </si>
  <si>
    <t>7 Series</t>
  </si>
  <si>
    <t>BMW</t>
  </si>
  <si>
    <t>X5</t>
  </si>
  <si>
    <t>3 Series</t>
  </si>
  <si>
    <t>5 Series</t>
  </si>
  <si>
    <t>Z4</t>
  </si>
  <si>
    <t>Z3</t>
  </si>
  <si>
    <t>X3</t>
  </si>
  <si>
    <t>Payment</t>
  </si>
  <si>
    <t>Region</t>
  </si>
  <si>
    <t>Age Group</t>
  </si>
  <si>
    <t>Age</t>
  </si>
  <si>
    <t>Year</t>
  </si>
  <si>
    <t>Colour</t>
  </si>
  <si>
    <t>Type</t>
  </si>
  <si>
    <t>Model</t>
  </si>
  <si>
    <t>Make</t>
  </si>
  <si>
    <t>Salesperson</t>
  </si>
  <si>
    <t>Month</t>
  </si>
  <si>
    <t>No</t>
  </si>
  <si>
    <t>Select Rep &gt;</t>
  </si>
  <si>
    <t>Honest Ted's Used Car Sales</t>
  </si>
  <si>
    <t>Select Region</t>
  </si>
  <si>
    <t>Melbourne</t>
  </si>
  <si>
    <t>J</t>
  </si>
  <si>
    <t>A</t>
  </si>
  <si>
    <t>Revenues</t>
  </si>
  <si>
    <t>Apr</t>
  </si>
  <si>
    <t>May</t>
  </si>
  <si>
    <t>Jun</t>
  </si>
  <si>
    <t>Brisbane</t>
  </si>
  <si>
    <t>Sydney</t>
  </si>
  <si>
    <t>Perth</t>
  </si>
  <si>
    <t xml:space="preserve"> </t>
  </si>
  <si>
    <t>State</t>
  </si>
  <si>
    <t>Vic</t>
  </si>
  <si>
    <t>Qld</t>
  </si>
  <si>
    <t>SA</t>
  </si>
  <si>
    <t>Andrew</t>
  </si>
  <si>
    <t>Tas</t>
  </si>
  <si>
    <t>WA</t>
  </si>
  <si>
    <t>Dean</t>
  </si>
  <si>
    <t>TAS</t>
  </si>
  <si>
    <t>Invoice No</t>
  </si>
  <si>
    <t>Date</t>
  </si>
  <si>
    <t>SalesPerson</t>
  </si>
  <si>
    <t>Product_A</t>
  </si>
  <si>
    <t>Product_B</t>
  </si>
  <si>
    <t>Product_C</t>
  </si>
  <si>
    <t>Rev_Product_A</t>
  </si>
  <si>
    <t>Rev_Product_B</t>
  </si>
  <si>
    <t>Rev_Product_C</t>
  </si>
  <si>
    <t>TotalRevenue</t>
  </si>
  <si>
    <t>GST_Amount</t>
  </si>
  <si>
    <t>AC2558</t>
  </si>
  <si>
    <t>Wa</t>
  </si>
  <si>
    <t>Shane</t>
  </si>
  <si>
    <t>Brown &amp; Assos.</t>
  </si>
  <si>
    <t>AC3029</t>
  </si>
  <si>
    <t>Gwendolin</t>
  </si>
  <si>
    <t>ABC Company Limited</t>
  </si>
  <si>
    <t>AC1455</t>
  </si>
  <si>
    <t>Bamfield Fine Chocolates</t>
  </si>
  <si>
    <t>AC2510</t>
  </si>
  <si>
    <t>AC1388</t>
  </si>
  <si>
    <t>Sophia</t>
  </si>
  <si>
    <t>AC1651</t>
  </si>
  <si>
    <t>East Manufacturing</t>
  </si>
  <si>
    <t>AC2306</t>
  </si>
  <si>
    <t>Winston Plastics Limited</t>
  </si>
  <si>
    <t>AC2473</t>
  </si>
  <si>
    <t>Smead Cutlasses</t>
  </si>
  <si>
    <t>AC1815</t>
  </si>
  <si>
    <t>AC2008</t>
  </si>
  <si>
    <t>Carl</t>
  </si>
  <si>
    <t>AC1511</t>
  </si>
  <si>
    <t>Marilyn</t>
  </si>
  <si>
    <t>AC3207</t>
  </si>
  <si>
    <t>AC1219</t>
  </si>
  <si>
    <t>Heather</t>
  </si>
  <si>
    <t>AC2077</t>
  </si>
  <si>
    <t>AC2976</t>
  </si>
  <si>
    <t>AC3378</t>
  </si>
  <si>
    <t>AC1585</t>
  </si>
  <si>
    <t>Johnno</t>
  </si>
  <si>
    <t>AC2673</t>
  </si>
  <si>
    <t>AC3447</t>
  </si>
  <si>
    <t>AC1229</t>
  </si>
  <si>
    <t>AC1368</t>
  </si>
  <si>
    <t>AC1825</t>
  </si>
  <si>
    <t>Morgan Heavy Metals</t>
  </si>
  <si>
    <t>AC2790</t>
  </si>
  <si>
    <t>Cantor Pony Rides</t>
  </si>
  <si>
    <t>AC3121</t>
  </si>
  <si>
    <t>AC2058</t>
  </si>
  <si>
    <t>AC2738</t>
  </si>
  <si>
    <t>Clare Bearings Pty Ltd</t>
  </si>
  <si>
    <t>AC1739</t>
  </si>
  <si>
    <t>AC3262</t>
  </si>
  <si>
    <t>Eclectic Property Invest.</t>
  </si>
  <si>
    <t>AC3431</t>
  </si>
  <si>
    <t>AC1074</t>
  </si>
  <si>
    <t>AC2367</t>
  </si>
  <si>
    <t>AC1800</t>
  </si>
  <si>
    <t>Shania</t>
  </si>
  <si>
    <t>AC1282</t>
  </si>
  <si>
    <t>AC1289</t>
  </si>
  <si>
    <t>AC1522</t>
  </si>
  <si>
    <t>AC2507</t>
  </si>
  <si>
    <t>AC1017</t>
  </si>
  <si>
    <t>AC2603</t>
  </si>
  <si>
    <t>AC3231</t>
  </si>
  <si>
    <t>AC2050</t>
  </si>
  <si>
    <t>AC2018</t>
  </si>
  <si>
    <t>AC3246</t>
  </si>
  <si>
    <t>AC1408</t>
  </si>
  <si>
    <t>AC3181</t>
  </si>
  <si>
    <t>AC2272</t>
  </si>
  <si>
    <t>AC1535</t>
  </si>
  <si>
    <t>AC3340</t>
  </si>
  <si>
    <t>AC1538</t>
  </si>
  <si>
    <t>AC1664</t>
  </si>
  <si>
    <t>AC1650</t>
  </si>
  <si>
    <t>AC1785</t>
  </si>
  <si>
    <t>AC2672</t>
  </si>
  <si>
    <t>AC3005</t>
  </si>
  <si>
    <t>AC3134</t>
  </si>
  <si>
    <t>AC3014</t>
  </si>
  <si>
    <t>AC3051</t>
  </si>
  <si>
    <t>AC1011</t>
  </si>
  <si>
    <t>AC3180</t>
  </si>
  <si>
    <t>AC1748</t>
  </si>
  <si>
    <t>AC1036</t>
  </si>
  <si>
    <t>AC2257</t>
  </si>
  <si>
    <t>AC1139</t>
  </si>
  <si>
    <t>AC1817</t>
  </si>
  <si>
    <t>AC2390</t>
  </si>
  <si>
    <t>AC1745</t>
  </si>
  <si>
    <t>AC1793</t>
  </si>
  <si>
    <t>AC2004</t>
  </si>
  <si>
    <t>AC2674</t>
  </si>
  <si>
    <t>AC1151</t>
  </si>
  <si>
    <t>AC1385</t>
  </si>
  <si>
    <t>AC2399</t>
  </si>
  <si>
    <t>AC2601</t>
  </si>
  <si>
    <t>AC3480</t>
  </si>
  <si>
    <t>AC2705</t>
  </si>
  <si>
    <t>AC3150</t>
  </si>
  <si>
    <t>AC3445</t>
  </si>
  <si>
    <t>AC2534</t>
  </si>
  <si>
    <t>AC2677</t>
  </si>
  <si>
    <t>AC1354</t>
  </si>
  <si>
    <t>AC1249</t>
  </si>
  <si>
    <t>AC2821</t>
  </si>
  <si>
    <t>AC1297</t>
  </si>
  <si>
    <t>AC1467</t>
  </si>
  <si>
    <t>AC2409</t>
  </si>
  <si>
    <t>AC3198</t>
  </si>
  <si>
    <t>AC3050</t>
  </si>
  <si>
    <t>AC1776</t>
  </si>
  <si>
    <t>AC2424</t>
  </si>
  <si>
    <t>AC1848</t>
  </si>
  <si>
    <t>AC3275</t>
  </si>
  <si>
    <t>AC3417</t>
  </si>
  <si>
    <t>AC2785</t>
  </si>
  <si>
    <t>AC1330</t>
  </si>
  <si>
    <t>AC1156</t>
  </si>
  <si>
    <t>AC1161</t>
  </si>
  <si>
    <t>AC2280</t>
  </si>
  <si>
    <t>AC2853</t>
  </si>
  <si>
    <t>AC2301</t>
  </si>
  <si>
    <t>AC1768</t>
  </si>
  <si>
    <t>AC2560</t>
  </si>
  <si>
    <t>AC2351</t>
  </si>
  <si>
    <t>AC3229</t>
  </si>
  <si>
    <t>AC1783</t>
  </si>
  <si>
    <t>AC2229</t>
  </si>
  <si>
    <t>AC2374</t>
  </si>
  <si>
    <t>AC3230</t>
  </si>
  <si>
    <t>AC1811</t>
  </si>
  <si>
    <t>AC1278</t>
  </si>
  <si>
    <t>AC1344</t>
  </si>
  <si>
    <t>AC1890</t>
  </si>
  <si>
    <t>AC1611</t>
  </si>
  <si>
    <t>AC3114</t>
  </si>
  <si>
    <t>AC1955</t>
  </si>
  <si>
    <t>AC1578</t>
  </si>
  <si>
    <t>AC3267</t>
  </si>
  <si>
    <t>AC1050</t>
  </si>
  <si>
    <t>AC1062</t>
  </si>
  <si>
    <t>AC2635</t>
  </si>
  <si>
    <t>AC1043</t>
  </si>
  <si>
    <t>AC2643</t>
  </si>
  <si>
    <t>AC3298</t>
  </si>
  <si>
    <t>AC3459</t>
  </si>
  <si>
    <t>AC3099</t>
  </si>
  <si>
    <t>AC2866</t>
  </si>
  <si>
    <t>AC2992</t>
  </si>
  <si>
    <t>AC2043</t>
  </si>
  <si>
    <t>AC2264</t>
  </si>
  <si>
    <t>AC2629</t>
  </si>
  <si>
    <t>AC3439</t>
  </si>
  <si>
    <t>AC1148</t>
  </si>
  <si>
    <t>AC2559</t>
  </si>
  <si>
    <t>AC1374</t>
  </si>
  <si>
    <t>AC1190</t>
  </si>
  <si>
    <t>AC1044</t>
  </si>
  <si>
    <t>AC1567</t>
  </si>
  <si>
    <t>AC3200</t>
  </si>
  <si>
    <t>AC1039</t>
  </si>
  <si>
    <t>AC1348</t>
  </si>
  <si>
    <t>AC1823</t>
  </si>
  <si>
    <t>AC2041</t>
  </si>
  <si>
    <t>AC2901</t>
  </si>
  <si>
    <t>AC3386</t>
  </si>
  <si>
    <t>AC1841</t>
  </si>
  <si>
    <t>AC2760</t>
  </si>
  <si>
    <t>AC2170</t>
  </si>
  <si>
    <t>AC2563</t>
  </si>
  <si>
    <t>AC2868</t>
  </si>
  <si>
    <t>AC1112</t>
  </si>
  <si>
    <t>AC1584</t>
  </si>
  <si>
    <t>AC1774</t>
  </si>
  <si>
    <t>AC1701</t>
  </si>
  <si>
    <t>AC2485</t>
  </si>
  <si>
    <t>AC2610</t>
  </si>
  <si>
    <t>AC1413</t>
  </si>
  <si>
    <t>AC1618</t>
  </si>
  <si>
    <t>AC3139</t>
  </si>
  <si>
    <t>AC1842</t>
  </si>
  <si>
    <t>AC2781</t>
  </si>
  <si>
    <t>AC3028</t>
  </si>
  <si>
    <t>AC3179</t>
  </si>
  <si>
    <t>AC3216</t>
  </si>
  <si>
    <t>AC2348</t>
  </si>
  <si>
    <t>AC2889</t>
  </si>
  <si>
    <t>AC2090</t>
  </si>
  <si>
    <t>AC1164</t>
  </si>
  <si>
    <t>AC1465</t>
  </si>
  <si>
    <t>AC2098</t>
  </si>
  <si>
    <t>AC1342</t>
  </si>
  <si>
    <t>AC3116</t>
  </si>
  <si>
    <t>AC1393</t>
  </si>
  <si>
    <t>AC1209</t>
  </si>
  <si>
    <t>AC2446</t>
  </si>
  <si>
    <t>AC2230</t>
  </si>
  <si>
    <t>AC3407</t>
  </si>
  <si>
    <t>AC2826</t>
  </si>
  <si>
    <t>AC2855</t>
  </si>
  <si>
    <t>AC3077</t>
  </si>
  <si>
    <t>AC1445</t>
  </si>
  <si>
    <t>AC1784</t>
  </si>
  <si>
    <t>AC1853</t>
  </si>
  <si>
    <t>AC2002</t>
  </si>
  <si>
    <t>AC1158</t>
  </si>
  <si>
    <t>AC1542</t>
  </si>
  <si>
    <t>AC2011</t>
  </si>
  <si>
    <t>AC1454</t>
  </si>
  <si>
    <t>AC1581</t>
  </si>
  <si>
    <t>AC3135</t>
  </si>
  <si>
    <t>AC3046</t>
  </si>
  <si>
    <t>AC1304</t>
  </si>
  <si>
    <t>AC3064</t>
  </si>
  <si>
    <t>AC1418</t>
  </si>
  <si>
    <t>AC1638</t>
  </si>
  <si>
    <t>AC1882</t>
  </si>
  <si>
    <t>AC3082</t>
  </si>
  <si>
    <t>AC1721</t>
  </si>
  <si>
    <t>AC1836</t>
  </si>
  <si>
    <t>AC1846</t>
  </si>
  <si>
    <t>AC1140</t>
  </si>
  <si>
    <t>AC1350</t>
  </si>
  <si>
    <t>AC3382</t>
  </si>
  <si>
    <t>AC1978</t>
  </si>
  <si>
    <t>AC2143</t>
  </si>
  <si>
    <t>AC2873</t>
  </si>
  <si>
    <t>AC2515</t>
  </si>
  <si>
    <t>AC3224</t>
  </si>
  <si>
    <t>AC1480</t>
  </si>
  <si>
    <t>AC2850</t>
  </si>
  <si>
    <t>AC1004</t>
  </si>
  <si>
    <t>AC1634</t>
  </si>
  <si>
    <t>AC2046</t>
  </si>
  <si>
    <t>AC3438</t>
  </si>
  <si>
    <t>AC2161</t>
  </si>
  <si>
    <t>AC2769</t>
  </si>
  <si>
    <t>AC3004</t>
  </si>
  <si>
    <t>AC1133</t>
  </si>
  <si>
    <t>AC1562</t>
  </si>
  <si>
    <t>AC3343</t>
  </si>
  <si>
    <t>AC1166</t>
  </si>
  <si>
    <t>Jul</t>
  </si>
  <si>
    <t>AC3098</t>
  </si>
  <si>
    <t>AC1619</t>
  </si>
  <si>
    <t>AC2084</t>
  </si>
  <si>
    <t>AC2427</t>
  </si>
  <si>
    <t>AC1233</t>
  </si>
  <si>
    <t>AC2541</t>
  </si>
  <si>
    <t>AC1185</t>
  </si>
  <si>
    <t>AC2225</t>
  </si>
  <si>
    <t>AC2895</t>
  </si>
  <si>
    <t>AC2582</t>
  </si>
  <si>
    <t>AC2029</t>
  </si>
  <si>
    <t>AC2045</t>
  </si>
  <si>
    <t>AC1394</t>
  </si>
  <si>
    <t>AC1843</t>
  </si>
  <si>
    <t>AC1298</t>
  </si>
  <si>
    <t>AC3381</t>
  </si>
  <si>
    <t>AC1775</t>
  </si>
  <si>
    <t>AC2607</t>
  </si>
  <si>
    <t>AC2539</t>
  </si>
  <si>
    <t>AC2733</t>
  </si>
  <si>
    <t>AC1182</t>
  </si>
  <si>
    <t>AC1375</t>
  </si>
  <si>
    <t>AC3478</t>
  </si>
  <si>
    <t>AC1594</t>
  </si>
  <si>
    <t>AC2403</t>
  </si>
  <si>
    <t>AC1700</t>
  </si>
  <si>
    <t>AC1104</t>
  </si>
  <si>
    <t>AC2576</t>
  </si>
  <si>
    <t>AC2587</t>
  </si>
  <si>
    <t>AC1870</t>
  </si>
  <si>
    <t>AC2235</t>
  </si>
  <si>
    <t>AC1667</t>
  </si>
  <si>
    <t>AC2203</t>
  </si>
  <si>
    <t>AC2344</t>
  </si>
  <si>
    <t>AC3473</t>
  </si>
  <si>
    <t>AC2212</t>
  </si>
  <si>
    <t>Aug</t>
  </si>
  <si>
    <t>AC2517</t>
  </si>
  <si>
    <t>AC3255</t>
  </si>
  <si>
    <t>AC1427</t>
  </si>
  <si>
    <t>AC2297</t>
  </si>
  <si>
    <t>AC1016</t>
  </si>
  <si>
    <t>AC1506</t>
  </si>
  <si>
    <t>AC1968</t>
  </si>
  <si>
    <t>AC2771</t>
  </si>
  <si>
    <t>AC1403</t>
  </si>
  <si>
    <t>AC2958</t>
  </si>
  <si>
    <t>AC1351</t>
  </si>
  <si>
    <t>AC1013</t>
  </si>
  <si>
    <t>AC2500</t>
  </si>
  <si>
    <t>AC2759</t>
  </si>
  <si>
    <t>AC3156</t>
  </si>
  <si>
    <t>AC1977</t>
  </si>
  <si>
    <t>AC2248</t>
  </si>
  <si>
    <t>AC3044</t>
  </si>
  <si>
    <t>AC3370</t>
  </si>
  <si>
    <t>AC2586</t>
  </si>
  <si>
    <t>AC2589</t>
  </si>
  <si>
    <t>AC2947</t>
  </si>
  <si>
    <t>AC2574</t>
  </si>
  <si>
    <t>AC1398</t>
  </si>
  <si>
    <t>AC1778</t>
  </si>
  <si>
    <t>AC1821</t>
  </si>
  <si>
    <t>AC2834</t>
  </si>
  <si>
    <t>AC3191</t>
  </si>
  <si>
    <t>AC2881</t>
  </si>
  <si>
    <t>AC2479</t>
  </si>
  <si>
    <t>AC3375</t>
  </si>
  <si>
    <t>AC3455</t>
  </si>
  <si>
    <t>AC1195</t>
  </si>
  <si>
    <t>AC2431</t>
  </si>
  <si>
    <t>AC1479</t>
  </si>
  <si>
    <t>AC2717</t>
  </si>
  <si>
    <t>AC3266</t>
  </si>
  <si>
    <t>AC1442</t>
  </si>
  <si>
    <t>AC1436</t>
  </si>
  <si>
    <t>AC1604</t>
  </si>
  <si>
    <t>AC2552</t>
  </si>
  <si>
    <t>AC3457</t>
  </si>
  <si>
    <t>AC2528</t>
  </si>
  <si>
    <t>AC2543</t>
  </si>
  <si>
    <t>AC1262</t>
  </si>
  <si>
    <t>Sep</t>
  </si>
  <si>
    <t>AC2152</t>
  </si>
  <si>
    <t>AC1896</t>
  </si>
  <si>
    <t>AC2447</t>
  </si>
  <si>
    <t>AC2800</t>
  </si>
  <si>
    <t>AC3296</t>
  </si>
  <si>
    <t>AC3280</t>
  </si>
  <si>
    <t>AC1631</t>
  </si>
  <si>
    <t>AC1557</t>
  </si>
  <si>
    <t>AC1464</t>
  </si>
  <si>
    <t>AC1560</t>
  </si>
  <si>
    <t>AC2767</t>
  </si>
  <si>
    <t>AC2492</t>
  </si>
  <si>
    <t>AC2638</t>
  </si>
  <si>
    <t>AC1995</t>
  </si>
  <si>
    <t>AC2278</t>
  </si>
  <si>
    <t>AC1068</t>
  </si>
  <si>
    <t>AC3393</t>
  </si>
  <si>
    <t>AC1170</t>
  </si>
  <si>
    <t>AC2251</t>
  </si>
  <si>
    <t>AC3352</t>
  </si>
  <si>
    <t>AC2066</t>
  </si>
  <si>
    <t>AC2138</t>
  </si>
  <si>
    <t>AC3197</t>
  </si>
  <si>
    <t>AC2921</t>
  </si>
  <si>
    <t>AC1083</t>
  </si>
  <si>
    <t>AC2963</t>
  </si>
  <si>
    <t>AC3108</t>
  </si>
  <si>
    <t>AC2103</t>
  </si>
  <si>
    <t>AC2238</t>
  </si>
  <si>
    <t>AC3461</t>
  </si>
  <si>
    <t>AC2830</t>
  </si>
  <si>
    <t>AC2843</t>
  </si>
  <si>
    <t>AC2829</t>
  </si>
  <si>
    <t>AC2490</t>
  </si>
  <si>
    <t>Oct</t>
  </si>
  <si>
    <t>AC3460</t>
  </si>
  <si>
    <t>AC1236</t>
  </si>
  <si>
    <t>AC3119</t>
  </si>
  <si>
    <t>AC1191</t>
  </si>
  <si>
    <t>AC1743</t>
  </si>
  <si>
    <t>AC2179</t>
  </si>
  <si>
    <t>AC1830</t>
  </si>
  <si>
    <t>AC2325</t>
  </si>
  <si>
    <t>AC2398</t>
  </si>
  <si>
    <t>AC1027</t>
  </si>
  <si>
    <t>AC1328</t>
  </si>
  <si>
    <t>AC2883</t>
  </si>
  <si>
    <t>AC1953</t>
  </si>
  <si>
    <t>AC1390</t>
  </si>
  <si>
    <t>AC1038</t>
  </si>
  <si>
    <t>AC1223</t>
  </si>
  <si>
    <t>AC2837</t>
  </si>
  <si>
    <t>AC2549</t>
  </si>
  <si>
    <t>AC2516</t>
  </si>
  <si>
    <t>AC2334</t>
  </si>
  <si>
    <t>AC1303</t>
  </si>
  <si>
    <t>AC2856</t>
  </si>
  <si>
    <t>AC2375</t>
  </si>
  <si>
    <t>AC1250</t>
  </si>
  <si>
    <t>AC1834</t>
  </si>
  <si>
    <t>AC1434</t>
  </si>
  <si>
    <t>AC3010</t>
  </si>
  <si>
    <t>AC1520</t>
  </si>
  <si>
    <t>AC1883</t>
  </si>
  <si>
    <t>AC2840</t>
  </si>
  <si>
    <t>AC2009</t>
  </si>
  <si>
    <t>Nov</t>
  </si>
  <si>
    <t>AC2196</t>
  </si>
  <si>
    <t>AC3095</t>
  </si>
  <si>
    <t>AC2078</t>
  </si>
  <si>
    <t>AC3364</t>
  </si>
  <si>
    <t>AC3146</t>
  </si>
  <si>
    <t>AC2183</t>
  </si>
  <si>
    <t>AC3458</t>
  </si>
  <si>
    <t>AC3053</t>
  </si>
  <si>
    <t>AC1889</t>
  </si>
  <si>
    <t>AC2877</t>
  </si>
  <si>
    <t>AC3377</t>
  </si>
  <si>
    <t>AC2914</t>
  </si>
  <si>
    <t>AC2743</t>
  </si>
  <si>
    <t>AC3471</t>
  </si>
  <si>
    <t>AC1874</t>
  </si>
  <si>
    <t>AC2222</t>
  </si>
  <si>
    <t>AC2233</t>
  </si>
  <si>
    <t>AC2488</t>
  </si>
  <si>
    <t>AC1607</t>
  </si>
  <si>
    <t>AC1726</t>
  </si>
  <si>
    <t>AC2439</t>
  </si>
  <si>
    <t>AC1517</t>
  </si>
  <si>
    <t>AC2071</t>
  </si>
  <si>
    <t>AC2120</t>
  </si>
  <si>
    <t>AC2713</t>
  </si>
  <si>
    <t>AC1122</t>
  </si>
  <si>
    <t>AC1371</t>
  </si>
  <si>
    <t>AC2305</t>
  </si>
  <si>
    <t>AC1692</t>
  </si>
  <si>
    <t>AC2706</t>
  </si>
  <si>
    <t>AC2393</t>
  </si>
  <si>
    <t>Dec</t>
  </si>
  <si>
    <t>AC3021</t>
  </si>
  <si>
    <t>AC2453</t>
  </si>
  <si>
    <t>AC3297</t>
  </si>
  <si>
    <t>AC1206</t>
  </si>
  <si>
    <t>AC3013</t>
  </si>
  <si>
    <t>AC2369</t>
  </si>
  <si>
    <t>AC2407</t>
  </si>
  <si>
    <t>AC2701</t>
  </si>
  <si>
    <t>AC2620</t>
  </si>
  <si>
    <t>AC2784</t>
  </si>
  <si>
    <t>AC1072</t>
  </si>
  <si>
    <t>AC1944</t>
  </si>
  <si>
    <t>AC1723</t>
  </si>
  <si>
    <t>AC2663</t>
  </si>
  <si>
    <t>AC3040</t>
  </si>
  <si>
    <t>AC2908</t>
  </si>
  <si>
    <t>AC1131</t>
  </si>
  <si>
    <t>AC1625</t>
  </si>
  <si>
    <t>AC2117</t>
  </si>
  <si>
    <t>AC2726</t>
  </si>
  <si>
    <t>AC1432</t>
  </si>
  <si>
    <t>AC1633</t>
  </si>
  <si>
    <t>AC2237</t>
  </si>
  <si>
    <t>AC2932</t>
  </si>
  <si>
    <t>AC2764</t>
  </si>
  <si>
    <t>AC2994</t>
  </si>
  <si>
    <t>AC2194</t>
  </si>
  <si>
    <t>AC2454</t>
  </si>
  <si>
    <t>AC2714</t>
  </si>
  <si>
    <t>AC1458</t>
  </si>
  <si>
    <t>AC1656</t>
  </si>
  <si>
    <t>AC2087</t>
  </si>
  <si>
    <t>AC1898</t>
  </si>
  <si>
    <t>AC2526</t>
  </si>
  <si>
    <t>AC2553</t>
  </si>
  <si>
    <t>AC3020</t>
  </si>
  <si>
    <t>AC2023</t>
  </si>
  <si>
    <t>AC2411</t>
  </si>
  <si>
    <t>AC2835</t>
  </si>
  <si>
    <t>29/02/2014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</si>
</sst>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$&quot;#,##0\ ;\(&quot;$&quot;#,##0\)"/>
    <numFmt numFmtId="166" formatCode="d/m/yy;@"/>
    <numFmt numFmtId="167" formatCode="_-* #,##0_-;\-* #,##0_-;_-* &quot;-&quot;??_-;_-@_-"/>
    <numFmt numFmtId="168" formatCode="_(* #,##0_);_(* \(#,##0\);_(* &quot;-&quot;??_);_(@_)"/>
    <numFmt numFmtId="169" formatCode="0.0%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8"/>
      <name val="Arial"/>
    </font>
    <font>
      <b/>
      <sz val="14"/>
      <name val="Arial"/>
    </font>
    <font>
      <b/>
      <i/>
      <sz val="10"/>
      <name val="Arial"/>
    </font>
    <font>
      <b/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8"/>
      <color indexed="10"/>
      <name val="Times New Roman MT Extra Bold"/>
      <family val="1"/>
    </font>
    <font>
      <sz val="18"/>
      <name val="Times New Roman MT Extra Bold"/>
      <family val="1"/>
    </font>
    <font>
      <i/>
      <sz val="18"/>
      <name val="Times New Roman MT Extra Bold"/>
      <family val="1"/>
    </font>
    <font>
      <sz val="10"/>
      <name val="Geneva"/>
    </font>
    <font>
      <sz val="14"/>
      <name val="Helv"/>
    </font>
    <font>
      <sz val="12"/>
      <name val="Helv"/>
    </font>
    <font>
      <sz val="10"/>
      <color theme="3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libri"/>
      <family val="2"/>
    </font>
    <font>
      <b/>
      <sz val="10"/>
      <color theme="0"/>
      <name val="Calibri"/>
      <family val="2"/>
      <scheme val="minor"/>
    </font>
    <font>
      <b/>
      <sz val="14"/>
      <color indexed="57"/>
      <name val="Arial"/>
      <family val="2"/>
    </font>
    <font>
      <sz val="11"/>
      <color theme="7"/>
      <name val="Wingdings"/>
      <charset val="2"/>
    </font>
    <font>
      <sz val="9"/>
      <color theme="1"/>
      <name val="Calibri"/>
      <family val="2"/>
      <scheme val="minor"/>
    </font>
    <font>
      <sz val="9"/>
      <color theme="6"/>
      <name val="Wingdings"/>
      <charset val="2"/>
    </font>
    <font>
      <sz val="9"/>
      <color theme="5"/>
      <name val="Wingdings"/>
      <charset val="2"/>
    </font>
    <font>
      <sz val="11"/>
      <color theme="1" tint="4.9989318521683403E-2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28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6"/>
      <color theme="1"/>
      <name val="Arial"/>
      <family val="2"/>
    </font>
    <font>
      <sz val="10"/>
      <color theme="0"/>
      <name val="Arial Black"/>
      <family val="2"/>
    </font>
  </fonts>
  <fills count="2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0"/>
        <bgColor indexed="64"/>
      </patternFill>
    </fill>
    <fill>
      <patternFill patternType="lightGray">
        <fgColor indexed="9"/>
        <bgColor indexed="4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fgColor indexed="9"/>
        <bgColor theme="9" tint="0.79998168889431442"/>
      </patternFill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1" applyNumberFormat="0" applyFont="0" applyFill="0" applyAlignment="0" applyProtection="0"/>
    <xf numFmtId="0" fontId="16" fillId="0" borderId="0"/>
    <xf numFmtId="0" fontId="17" fillId="0" borderId="0"/>
    <xf numFmtId="0" fontId="18" fillId="0" borderId="0"/>
    <xf numFmtId="0" fontId="18" fillId="0" borderId="4"/>
    <xf numFmtId="43" fontId="19" fillId="0" borderId="0" applyFont="0" applyFill="0" applyBorder="0" applyAlignment="0" applyProtection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" fillId="0" borderId="0"/>
    <xf numFmtId="0" fontId="21" fillId="0" borderId="0"/>
    <xf numFmtId="0" fontId="1" fillId="0" borderId="0"/>
    <xf numFmtId="0" fontId="19" fillId="0" borderId="0"/>
    <xf numFmtId="0" fontId="33" fillId="0" borderId="0"/>
    <xf numFmtId="164" fontId="33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Fill="1"/>
    <xf numFmtId="0" fontId="5" fillId="0" borderId="0" xfId="0" applyFont="1"/>
    <xf numFmtId="0" fontId="8" fillId="0" borderId="0" xfId="0" applyFont="1"/>
    <xf numFmtId="0" fontId="9" fillId="0" borderId="0" xfId="0" applyFont="1"/>
    <xf numFmtId="14" fontId="0" fillId="0" borderId="0" xfId="0" applyNumberFormat="1"/>
    <xf numFmtId="0" fontId="10" fillId="0" borderId="2" xfId="0" applyFont="1" applyBorder="1" applyAlignment="1">
      <alignment horizontal="right"/>
    </xf>
    <xf numFmtId="165" fontId="0" fillId="0" borderId="0" xfId="0" applyNumberFormat="1"/>
    <xf numFmtId="0" fontId="11" fillId="0" borderId="0" xfId="0" applyFont="1"/>
    <xf numFmtId="0" fontId="0" fillId="2" borderId="0" xfId="0" applyFill="1"/>
    <xf numFmtId="0" fontId="13" fillId="0" borderId="0" xfId="0" applyFont="1"/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right"/>
    </xf>
    <xf numFmtId="0" fontId="6" fillId="4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44" fontId="11" fillId="0" borderId="0" xfId="2" applyFont="1" applyAlignment="1">
      <alignment horizontal="right"/>
    </xf>
    <xf numFmtId="44" fontId="0" fillId="2" borderId="0" xfId="2" applyFont="1" applyFill="1"/>
    <xf numFmtId="0" fontId="6" fillId="5" borderId="3" xfId="0" applyFont="1" applyFill="1" applyBorder="1" applyAlignment="1">
      <alignment horizontal="center"/>
    </xf>
    <xf numFmtId="44" fontId="0" fillId="6" borderId="0" xfId="2" applyFont="1" applyFill="1" applyBorder="1" applyAlignment="1">
      <alignment horizontal="center"/>
    </xf>
    <xf numFmtId="0" fontId="6" fillId="4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7" borderId="0" xfId="0" applyFill="1"/>
    <xf numFmtId="0" fontId="0" fillId="8" borderId="0" xfId="0" applyFill="1"/>
    <xf numFmtId="44" fontId="0" fillId="9" borderId="0" xfId="2" applyFont="1" applyFill="1" applyBorder="1" applyAlignment="1">
      <alignment horizontal="center"/>
    </xf>
    <xf numFmtId="0" fontId="6" fillId="11" borderId="0" xfId="0" applyFont="1" applyFill="1"/>
    <xf numFmtId="0" fontId="0" fillId="10" borderId="0" xfId="0" applyFill="1"/>
    <xf numFmtId="0" fontId="5" fillId="0" borderId="0" xfId="0" applyFont="1" applyFill="1"/>
    <xf numFmtId="0" fontId="0" fillId="0" borderId="0" xfId="0" applyAlignment="1">
      <alignment horizontal="left"/>
    </xf>
    <xf numFmtId="0" fontId="5" fillId="0" borderId="0" xfId="0" applyFont="1" applyFill="1" applyAlignment="1">
      <alignment horizontal="left"/>
    </xf>
    <xf numFmtId="0" fontId="1" fillId="0" borderId="0" xfId="18"/>
    <xf numFmtId="166" fontId="11" fillId="12" borderId="7" xfId="18" applyNumberFormat="1" applyFont="1" applyFill="1" applyBorder="1" applyAlignment="1">
      <alignment horizontal="center"/>
    </xf>
    <xf numFmtId="0" fontId="11" fillId="12" borderId="8" xfId="18" applyNumberFormat="1" applyFont="1" applyFill="1" applyBorder="1" applyAlignment="1">
      <alignment horizontal="center"/>
    </xf>
    <xf numFmtId="167" fontId="11" fillId="12" borderId="8" xfId="14" applyNumberFormat="1" applyFont="1" applyFill="1" applyBorder="1"/>
    <xf numFmtId="1" fontId="1" fillId="12" borderId="8" xfId="18" applyNumberFormat="1" applyFont="1" applyFill="1" applyBorder="1" applyAlignment="1">
      <alignment horizontal="center"/>
    </xf>
    <xf numFmtId="0" fontId="1" fillId="12" borderId="8" xfId="18" applyNumberFormat="1" applyFont="1" applyFill="1" applyBorder="1" applyAlignment="1"/>
    <xf numFmtId="16" fontId="1" fillId="12" borderId="8" xfId="18" applyNumberFormat="1" applyFont="1" applyFill="1" applyBorder="1" applyAlignment="1">
      <alignment horizontal="center"/>
    </xf>
    <xf numFmtId="0" fontId="1" fillId="12" borderId="9" xfId="18" applyNumberFormat="1" applyFont="1" applyFill="1" applyBorder="1" applyAlignment="1"/>
    <xf numFmtId="166" fontId="11" fillId="0" borderId="10" xfId="18" applyNumberFormat="1" applyFont="1" applyBorder="1" applyAlignment="1">
      <alignment horizontal="center"/>
    </xf>
    <xf numFmtId="0" fontId="11" fillId="0" borderId="11" xfId="18" applyNumberFormat="1" applyFont="1" applyBorder="1" applyAlignment="1">
      <alignment horizontal="center"/>
    </xf>
    <xf numFmtId="166" fontId="1" fillId="0" borderId="11" xfId="18" applyNumberFormat="1" applyFont="1" applyBorder="1" applyAlignment="1">
      <alignment horizontal="center"/>
    </xf>
    <xf numFmtId="167" fontId="11" fillId="0" borderId="11" xfId="14" applyNumberFormat="1" applyFont="1" applyBorder="1"/>
    <xf numFmtId="1" fontId="1" fillId="0" borderId="11" xfId="18" applyNumberFormat="1" applyFont="1" applyBorder="1" applyAlignment="1">
      <alignment horizontal="center"/>
    </xf>
    <xf numFmtId="0" fontId="1" fillId="0" borderId="11" xfId="18" applyNumberFormat="1" applyFont="1" applyBorder="1" applyAlignment="1"/>
    <xf numFmtId="16" fontId="1" fillId="0" borderId="11" xfId="18" applyNumberFormat="1" applyFont="1" applyBorder="1" applyAlignment="1">
      <alignment horizontal="center"/>
    </xf>
    <xf numFmtId="0" fontId="1" fillId="0" borderId="12" xfId="18" applyNumberFormat="1" applyFont="1" applyBorder="1" applyAlignment="1"/>
    <xf numFmtId="166" fontId="11" fillId="12" borderId="10" xfId="18" applyNumberFormat="1" applyFont="1" applyFill="1" applyBorder="1" applyAlignment="1">
      <alignment horizontal="center"/>
    </xf>
    <xf numFmtId="0" fontId="11" fillId="12" borderId="11" xfId="18" applyNumberFormat="1" applyFont="1" applyFill="1" applyBorder="1" applyAlignment="1">
      <alignment horizontal="center"/>
    </xf>
    <xf numFmtId="166" fontId="1" fillId="12" borderId="11" xfId="18" applyNumberFormat="1" applyFont="1" applyFill="1" applyBorder="1" applyAlignment="1">
      <alignment horizontal="center"/>
    </xf>
    <xf numFmtId="167" fontId="11" fillId="12" borderId="11" xfId="14" applyNumberFormat="1" applyFont="1" applyFill="1" applyBorder="1"/>
    <xf numFmtId="1" fontId="1" fillId="12" borderId="11" xfId="18" applyNumberFormat="1" applyFont="1" applyFill="1" applyBorder="1" applyAlignment="1">
      <alignment horizontal="center"/>
    </xf>
    <xf numFmtId="0" fontId="1" fillId="12" borderId="11" xfId="18" applyNumberFormat="1" applyFont="1" applyFill="1" applyBorder="1" applyAlignment="1"/>
    <xf numFmtId="16" fontId="1" fillId="12" borderId="11" xfId="18" applyNumberFormat="1" applyFont="1" applyFill="1" applyBorder="1" applyAlignment="1">
      <alignment horizontal="center"/>
    </xf>
    <xf numFmtId="0" fontId="1" fillId="12" borderId="12" xfId="18" applyNumberFormat="1" applyFont="1" applyFill="1" applyBorder="1" applyAlignment="1"/>
    <xf numFmtId="0" fontId="22" fillId="13" borderId="10" xfId="19" applyFont="1" applyFill="1" applyBorder="1"/>
    <xf numFmtId="0" fontId="22" fillId="13" borderId="11" xfId="19" applyFont="1" applyFill="1" applyBorder="1"/>
    <xf numFmtId="0" fontId="22" fillId="13" borderId="12" xfId="19" applyFont="1" applyFill="1" applyBorder="1"/>
    <xf numFmtId="0" fontId="1" fillId="0" borderId="0" xfId="18" applyAlignment="1">
      <alignment horizontal="center"/>
    </xf>
    <xf numFmtId="166" fontId="1" fillId="0" borderId="0" xfId="18" applyNumberFormat="1" applyAlignment="1">
      <alignment horizontal="center"/>
    </xf>
    <xf numFmtId="0" fontId="12" fillId="0" borderId="0" xfId="18" applyFont="1" applyAlignment="1">
      <alignment horizontal="center"/>
    </xf>
    <xf numFmtId="0" fontId="23" fillId="0" borderId="0" xfId="18" applyFont="1"/>
    <xf numFmtId="0" fontId="24" fillId="0" borderId="0" xfId="18" applyFont="1" applyAlignment="1">
      <alignment horizontal="right"/>
    </xf>
    <xf numFmtId="0" fontId="25" fillId="0" borderId="0" xfId="18" applyFont="1"/>
    <xf numFmtId="0" fontId="26" fillId="0" borderId="0" xfId="18" applyFont="1" applyAlignment="1">
      <alignment horizontal="right"/>
    </xf>
    <xf numFmtId="0" fontId="27" fillId="0" borderId="0" xfId="18" applyFont="1" applyAlignment="1">
      <alignment horizontal="right"/>
    </xf>
    <xf numFmtId="0" fontId="11" fillId="0" borderId="0" xfId="18" applyNumberFormat="1" applyFont="1" applyAlignment="1">
      <alignment horizontal="center"/>
    </xf>
    <xf numFmtId="44" fontId="28" fillId="14" borderId="13" xfId="15" applyFont="1" applyFill="1" applyBorder="1"/>
    <xf numFmtId="44" fontId="28" fillId="14" borderId="3" xfId="15" applyFont="1" applyFill="1" applyBorder="1"/>
    <xf numFmtId="44" fontId="28" fillId="14" borderId="6" xfId="15" applyFont="1" applyFill="1" applyBorder="1"/>
    <xf numFmtId="44" fontId="29" fillId="14" borderId="6" xfId="15" applyFont="1" applyFill="1" applyBorder="1"/>
    <xf numFmtId="16" fontId="1" fillId="0" borderId="0" xfId="18" applyNumberFormat="1" applyAlignment="1">
      <alignment horizontal="center"/>
    </xf>
    <xf numFmtId="44" fontId="28" fillId="0" borderId="14" xfId="15" applyFont="1" applyBorder="1"/>
    <xf numFmtId="44" fontId="28" fillId="0" borderId="0" xfId="15" applyFont="1" applyBorder="1"/>
    <xf numFmtId="44" fontId="28" fillId="0" borderId="5" xfId="15" applyFont="1" applyBorder="1"/>
    <xf numFmtId="44" fontId="29" fillId="0" borderId="5" xfId="15" applyFont="1" applyBorder="1"/>
    <xf numFmtId="44" fontId="28" fillId="14" borderId="14" xfId="15" applyFont="1" applyFill="1" applyBorder="1"/>
    <xf numFmtId="44" fontId="28" fillId="14" borderId="0" xfId="15" applyFont="1" applyFill="1" applyBorder="1"/>
    <xf numFmtId="44" fontId="28" fillId="14" borderId="5" xfId="15" applyFont="1" applyFill="1" applyBorder="1"/>
    <xf numFmtId="44" fontId="29" fillId="14" borderId="5" xfId="15" applyFont="1" applyFill="1" applyBorder="1"/>
    <xf numFmtId="44" fontId="28" fillId="0" borderId="15" xfId="15" applyFont="1" applyBorder="1"/>
    <xf numFmtId="44" fontId="29" fillId="0" borderId="16" xfId="15" applyFont="1" applyBorder="1"/>
    <xf numFmtId="16" fontId="30" fillId="15" borderId="15" xfId="18" applyNumberFormat="1" applyFont="1" applyFill="1" applyBorder="1" applyAlignment="1">
      <alignment horizontal="center" vertical="center"/>
    </xf>
    <xf numFmtId="16" fontId="30" fillId="15" borderId="17" xfId="18" applyNumberFormat="1" applyFont="1" applyFill="1" applyBorder="1" applyAlignment="1">
      <alignment horizontal="center" vertical="center"/>
    </xf>
    <xf numFmtId="16" fontId="30" fillId="15" borderId="16" xfId="18" applyNumberFormat="1" applyFont="1" applyFill="1" applyBorder="1" applyAlignment="1">
      <alignment horizontal="center" vertical="center"/>
    </xf>
    <xf numFmtId="0" fontId="31" fillId="0" borderId="0" xfId="19" applyFont="1" applyFill="1" applyAlignment="1">
      <alignment horizontal="center"/>
    </xf>
    <xf numFmtId="0" fontId="19" fillId="0" borderId="0" xfId="19"/>
    <xf numFmtId="167" fontId="1" fillId="0" borderId="0" xfId="13" applyNumberFormat="1" applyFont="1" applyAlignment="1">
      <alignment horizontal="center"/>
    </xf>
    <xf numFmtId="0" fontId="1" fillId="0" borderId="3" xfId="18" applyBorder="1" applyAlignment="1">
      <alignment horizontal="centerContinuous"/>
    </xf>
    <xf numFmtId="166" fontId="1" fillId="0" borderId="3" xfId="18" applyNumberFormat="1" applyBorder="1" applyAlignment="1">
      <alignment horizontal="centerContinuous"/>
    </xf>
    <xf numFmtId="0" fontId="12" fillId="0" borderId="3" xfId="18" applyFont="1" applyBorder="1" applyAlignment="1">
      <alignment horizontal="centerContinuous"/>
    </xf>
    <xf numFmtId="0" fontId="32" fillId="0" borderId="3" xfId="18" applyFont="1" applyBorder="1" applyAlignment="1">
      <alignment horizontal="centerContinuous"/>
    </xf>
    <xf numFmtId="0" fontId="33" fillId="0" borderId="0" xfId="20"/>
    <xf numFmtId="0" fontId="34" fillId="16" borderId="18" xfId="20" applyFont="1" applyFill="1" applyBorder="1"/>
    <xf numFmtId="0" fontId="33" fillId="17" borderId="18" xfId="20" applyFill="1" applyBorder="1"/>
    <xf numFmtId="0" fontId="11" fillId="18" borderId="0" xfId="20" applyFont="1" applyFill="1" applyAlignment="1">
      <alignment horizontal="center"/>
    </xf>
    <xf numFmtId="0" fontId="11" fillId="18" borderId="0" xfId="20" applyFont="1" applyFill="1"/>
    <xf numFmtId="168" fontId="33" fillId="19" borderId="18" xfId="21" applyNumberFormat="1" applyFont="1" applyFill="1" applyBorder="1" applyAlignment="1">
      <alignment horizontal="center"/>
    </xf>
    <xf numFmtId="168" fontId="33" fillId="19" borderId="19" xfId="21" applyNumberFormat="1" applyFont="1" applyFill="1" applyBorder="1" applyAlignment="1">
      <alignment horizontal="center"/>
    </xf>
    <xf numFmtId="169" fontId="33" fillId="0" borderId="0" xfId="22" applyNumberFormat="1" applyFont="1"/>
    <xf numFmtId="0" fontId="11" fillId="17" borderId="16" xfId="20" applyFont="1" applyFill="1" applyBorder="1"/>
    <xf numFmtId="168" fontId="33" fillId="0" borderId="0" xfId="21" applyNumberFormat="1" applyFont="1" applyBorder="1"/>
    <xf numFmtId="0" fontId="11" fillId="17" borderId="5" xfId="20" applyFont="1" applyFill="1" applyBorder="1"/>
    <xf numFmtId="0" fontId="11" fillId="17" borderId="6" xfId="20" applyFont="1" applyFill="1" applyBorder="1"/>
    <xf numFmtId="168" fontId="33" fillId="0" borderId="3" xfId="21" applyNumberFormat="1" applyFont="1" applyBorder="1"/>
    <xf numFmtId="168" fontId="33" fillId="0" borderId="0" xfId="21" applyNumberFormat="1" applyFont="1"/>
    <xf numFmtId="0" fontId="35" fillId="20" borderId="16" xfId="20" applyFont="1" applyFill="1" applyBorder="1"/>
    <xf numFmtId="168" fontId="33" fillId="0" borderId="14" xfId="21" applyNumberFormat="1" applyFont="1" applyBorder="1"/>
    <xf numFmtId="168" fontId="33" fillId="0" borderId="13" xfId="21" applyNumberFormat="1" applyFont="1" applyBorder="1"/>
    <xf numFmtId="0" fontId="34" fillId="20" borderId="17" xfId="20" applyFont="1" applyFill="1" applyBorder="1" applyAlignment="1">
      <alignment horizontal="center"/>
    </xf>
    <xf numFmtId="0" fontId="34" fillId="20" borderId="15" xfId="20" applyFont="1" applyFill="1" applyBorder="1" applyAlignment="1">
      <alignment horizontal="center"/>
    </xf>
    <xf numFmtId="0" fontId="36" fillId="0" borderId="0" xfId="20" applyFont="1"/>
    <xf numFmtId="0" fontId="0" fillId="0" borderId="0" xfId="0" applyBorder="1"/>
    <xf numFmtId="15" fontId="0" fillId="0" borderId="0" xfId="0" applyNumberFormat="1" applyBorder="1"/>
    <xf numFmtId="8" fontId="0" fillId="0" borderId="0" xfId="0" applyNumberFormat="1" applyBorder="1"/>
    <xf numFmtId="0" fontId="37" fillId="15" borderId="0" xfId="0" applyFont="1" applyFill="1"/>
    <xf numFmtId="1" fontId="0" fillId="0" borderId="0" xfId="0" applyNumberFormat="1"/>
    <xf numFmtId="0" fontId="5" fillId="0" borderId="0" xfId="0" applyFont="1" applyAlignment="1">
      <alignment horizontal="left" indent="2"/>
    </xf>
  </cellXfs>
  <cellStyles count="23">
    <cellStyle name="Comma 2" xfId="13"/>
    <cellStyle name="Comma 2 2" xfId="14"/>
    <cellStyle name="Comma 3" xfId="21"/>
    <cellStyle name="Comma0" xfId="1"/>
    <cellStyle name="Currency" xfId="2" builtinId="4"/>
    <cellStyle name="Currency 2" xfId="15"/>
    <cellStyle name="Currency0" xfId="3"/>
    <cellStyle name="Date" xfId="4"/>
    <cellStyle name="Fixed" xfId="5"/>
    <cellStyle name="Heading 1" xfId="6" builtinId="16" customBuiltin="1"/>
    <cellStyle name="Heading 2" xfId="7" builtinId="17" customBuiltin="1"/>
    <cellStyle name="Normal" xfId="0" builtinId="0"/>
    <cellStyle name="Normal 2" xfId="9"/>
    <cellStyle name="Normal 2 2" xfId="16"/>
    <cellStyle name="Normal 2 2 2" xfId="18"/>
    <cellStyle name="Normal 2 3" xfId="19"/>
    <cellStyle name="Normal 3" xfId="17"/>
    <cellStyle name="Normal 4" xfId="20"/>
    <cellStyle name="one" xfId="10"/>
    <cellStyle name="Percent 2" xfId="22"/>
    <cellStyle name="t" xfId="11"/>
    <cellStyle name="Total" xfId="8" builtinId="25" customBuiltin="1"/>
    <cellStyle name="two" xfId="12"/>
  </cellStyles>
  <dxfs count="12">
    <dxf>
      <numFmt numFmtId="12" formatCode="&quot;$&quot;#,##0.00;[Red]\-&quot;$&quot;#,##0.00"/>
    </dxf>
    <dxf>
      <numFmt numFmtId="12" formatCode="&quot;$&quot;#,##0.00;[Red]\-&quot;$&quot;#,##0.00"/>
    </dxf>
    <dxf>
      <numFmt numFmtId="12" formatCode="&quot;$&quot;#,##0.00;[Red]\-&quot;$&quot;#,##0.00"/>
    </dxf>
    <dxf>
      <numFmt numFmtId="12" formatCode="&quot;$&quot;#,##0.00;[Red]\-&quot;$&quot;#,##0.00"/>
    </dxf>
    <dxf>
      <numFmt numFmtId="12" formatCode="&quot;$&quot;#,##0.00;[Red]\-&quot;$&quot;#,##0.00"/>
    </dxf>
    <dxf>
      <numFmt numFmtId="20" formatCode="d\-mmm\-yy"/>
    </dxf>
    <dxf>
      <numFmt numFmtId="12" formatCode="&quot;$&quot;#,##0.00;[Red]\-&quot;$&quot;#,##0.00"/>
    </dxf>
    <dxf>
      <numFmt numFmtId="12" formatCode="&quot;$&quot;#,##0.00;[Red]\-&quot;$&quot;#,##0.00"/>
    </dxf>
    <dxf>
      <numFmt numFmtId="12" formatCode="&quot;$&quot;#,##0.00;[Red]\-&quot;$&quot;#,##0.00"/>
    </dxf>
    <dxf>
      <numFmt numFmtId="12" formatCode="&quot;$&quot;#,##0.00;[Red]\-&quot;$&quot;#,##0.00"/>
    </dxf>
    <dxf>
      <numFmt numFmtId="12" formatCode="&quot;$&quot;#,##0.00;[Red]\-&quot;$&quot;#,##0.00"/>
    </dxf>
    <dxf>
      <numFmt numFmtId="20" formatCode="d\-mmm\-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181751709310761E-2"/>
          <c:y val="3.2295282781710045E-2"/>
          <c:w val="0.93257223304467396"/>
          <c:h val="0.81050334141744673"/>
        </c:manualLayout>
      </c:layout>
      <c:lineChart>
        <c:grouping val="standard"/>
        <c:varyColors val="0"/>
        <c:ser>
          <c:idx val="0"/>
          <c:order val="0"/>
          <c:tx>
            <c:strRef>
              <c:f>NA!$C$2</c:f>
              <c:strCache>
                <c:ptCount val="1"/>
                <c:pt idx="0">
                  <c:v>QLD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NA!$D$1:$O$1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NA!$D$2:$O$2</c:f>
              <c:numCache>
                <c:formatCode>0</c:formatCode>
                <c:ptCount val="12"/>
                <c:pt idx="0">
                  <c:v>15403.199999999999</c:v>
                </c:pt>
                <c:pt idx="1">
                  <c:v>20203.899999999998</c:v>
                </c:pt>
                <c:pt idx="2">
                  <c:v>6916.0000000000009</c:v>
                </c:pt>
                <c:pt idx="3">
                  <c:v>15360.8</c:v>
                </c:pt>
                <c:pt idx="4">
                  <c:v>10867.6</c:v>
                </c:pt>
                <c:pt idx="5">
                  <c:v>13366.9</c:v>
                </c:pt>
                <c:pt idx="6">
                  <c:v>11687.2</c:v>
                </c:pt>
                <c:pt idx="7">
                  <c:v>36015.5</c:v>
                </c:pt>
                <c:pt idx="8">
                  <c:v>16846.199999999997</c:v>
                </c:pt>
                <c:pt idx="9">
                  <c:v>21694.5</c:v>
                </c:pt>
                <c:pt idx="10">
                  <c:v>11363.400000000001</c:v>
                </c:pt>
                <c:pt idx="11">
                  <c:v>14673.699999999999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NA!$C$3</c:f>
              <c:strCache>
                <c:ptCount val="1"/>
                <c:pt idx="0">
                  <c:v>NSW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NA!$D$1:$O$1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NA!$D$3:$O$3</c:f>
              <c:numCache>
                <c:formatCode>0</c:formatCode>
                <c:ptCount val="12"/>
                <c:pt idx="0">
                  <c:v>26135.9</c:v>
                </c:pt>
                <c:pt idx="1">
                  <c:v>20893.599999999999</c:v>
                </c:pt>
                <c:pt idx="2">
                  <c:v>12785.900000000001</c:v>
                </c:pt>
                <c:pt idx="3">
                  <c:v>16326.899999999998</c:v>
                </c:pt>
                <c:pt idx="4">
                  <c:v>20046.100000000002</c:v>
                </c:pt>
                <c:pt idx="5">
                  <c:v>10666.6</c:v>
                </c:pt>
                <c:pt idx="6">
                  <c:v>14345.8</c:v>
                </c:pt>
                <c:pt idx="7">
                  <c:v>7443</c:v>
                </c:pt>
                <c:pt idx="8">
                  <c:v>8797.1999999999989</c:v>
                </c:pt>
                <c:pt idx="9">
                  <c:v>4573.5</c:v>
                </c:pt>
                <c:pt idx="10">
                  <c:v>11612.400000000001</c:v>
                </c:pt>
                <c:pt idx="11">
                  <c:v>13552.000000000002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NA!$C$4</c:f>
              <c:strCache>
                <c:ptCount val="1"/>
                <c:pt idx="0">
                  <c:v>SA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NA!$D$1:$O$1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NA!$D$4:$O$4</c:f>
              <c:numCache>
                <c:formatCode>0</c:formatCode>
                <c:ptCount val="12"/>
                <c:pt idx="0">
                  <c:v>19201.400000000001</c:v>
                </c:pt>
                <c:pt idx="1">
                  <c:v>15762.4</c:v>
                </c:pt>
                <c:pt idx="2">
                  <c:v>10697.8</c:v>
                </c:pt>
                <c:pt idx="3">
                  <c:v>7006.2999999999993</c:v>
                </c:pt>
                <c:pt idx="4">
                  <c:v>6298.1</c:v>
                </c:pt>
                <c:pt idx="5">
                  <c:v>22015.600000000002</c:v>
                </c:pt>
                <c:pt idx="6">
                  <c:v>19126.3</c:v>
                </c:pt>
                <c:pt idx="7">
                  <c:v>21104.5</c:v>
                </c:pt>
                <c:pt idx="8">
                  <c:v>6354.8000000000011</c:v>
                </c:pt>
                <c:pt idx="9">
                  <c:v>9219.1999999999989</c:v>
                </c:pt>
                <c:pt idx="10">
                  <c:v>9667.6</c:v>
                </c:pt>
                <c:pt idx="11">
                  <c:v>26355.799999999996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NA!$C$5</c:f>
              <c:strCache>
                <c:ptCount val="1"/>
                <c:pt idx="0">
                  <c:v>TAS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NA!$D$1:$O$1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NA!$D$5:$O$5</c:f>
              <c:numCache>
                <c:formatCode>0</c:formatCode>
                <c:ptCount val="12"/>
                <c:pt idx="0">
                  <c:v>11528.3</c:v>
                </c:pt>
                <c:pt idx="1">
                  <c:v>12411.9</c:v>
                </c:pt>
                <c:pt idx="2">
                  <c:v>14165.4</c:v>
                </c:pt>
                <c:pt idx="3">
                  <c:v>5198.3</c:v>
                </c:pt>
                <c:pt idx="4">
                  <c:v>16661.3</c:v>
                </c:pt>
                <c:pt idx="5">
                  <c:v>2281.1</c:v>
                </c:pt>
                <c:pt idx="6">
                  <c:v>19711</c:v>
                </c:pt>
                <c:pt idx="7">
                  <c:v>16788.900000000001</c:v>
                </c:pt>
                <c:pt idx="8">
                  <c:v>16450.899999999998</c:v>
                </c:pt>
                <c:pt idx="9">
                  <c:v>18389.3</c:v>
                </c:pt>
                <c:pt idx="10">
                  <c:v>14626.5</c:v>
                </c:pt>
                <c:pt idx="11">
                  <c:v>14143.5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NA!$C$6</c:f>
              <c:strCache>
                <c:ptCount val="1"/>
                <c:pt idx="0">
                  <c:v>VIC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NA!$D$1:$O$1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NA!$D$6:$O$6</c:f>
              <c:numCache>
                <c:formatCode>0</c:formatCode>
                <c:ptCount val="12"/>
                <c:pt idx="0">
                  <c:v>15471.3</c:v>
                </c:pt>
                <c:pt idx="1">
                  <c:v>29485.5</c:v>
                </c:pt>
                <c:pt idx="2">
                  <c:v>20502.2</c:v>
                </c:pt>
                <c:pt idx="3">
                  <c:v>11705.1</c:v>
                </c:pt>
                <c:pt idx="4">
                  <c:v>11926.9</c:v>
                </c:pt>
                <c:pt idx="5">
                  <c:v>13568.3</c:v>
                </c:pt>
                <c:pt idx="6">
                  <c:v>8845.8000000000011</c:v>
                </c:pt>
                <c:pt idx="7">
                  <c:v>25750.1</c:v>
                </c:pt>
                <c:pt idx="8">
                  <c:v>13025.9</c:v>
                </c:pt>
                <c:pt idx="9">
                  <c:v>11065.6</c:v>
                </c:pt>
                <c:pt idx="10">
                  <c:v>10866.9</c:v>
                </c:pt>
                <c:pt idx="11">
                  <c:v>15838.699999999999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NA!$C$7</c:f>
              <c:strCache>
                <c:ptCount val="1"/>
                <c:pt idx="0">
                  <c:v>WA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NA!$D$1:$O$1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NA!$D$7:$O$7</c:f>
              <c:numCache>
                <c:formatCode>0</c:formatCode>
                <c:ptCount val="12"/>
                <c:pt idx="0">
                  <c:v>20072.700000000004</c:v>
                </c:pt>
                <c:pt idx="1">
                  <c:v>8325</c:v>
                </c:pt>
                <c:pt idx="2">
                  <c:v>15274.599999999999</c:v>
                </c:pt>
                <c:pt idx="3">
                  <c:v>22826</c:v>
                </c:pt>
                <c:pt idx="4">
                  <c:v>6891.2999999999993</c:v>
                </c:pt>
                <c:pt idx="5">
                  <c:v>7798.6</c:v>
                </c:pt>
                <c:pt idx="6">
                  <c:v>9751.5</c:v>
                </c:pt>
                <c:pt idx="7">
                  <c:v>8548.2000000000007</c:v>
                </c:pt>
                <c:pt idx="8">
                  <c:v>18060.099999999999</c:v>
                </c:pt>
                <c:pt idx="9">
                  <c:v>7271.5</c:v>
                </c:pt>
                <c:pt idx="10">
                  <c:v>5907.7999999999993</c:v>
                </c:pt>
                <c:pt idx="11">
                  <c:v>9177.5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473912"/>
        <c:axId val="264475088"/>
      </c:lineChart>
      <c:catAx>
        <c:axId val="264473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4475088"/>
        <c:crosses val="autoZero"/>
        <c:auto val="1"/>
        <c:lblAlgn val="ctr"/>
        <c:lblOffset val="100"/>
        <c:noMultiLvlLbl val="0"/>
      </c:catAx>
      <c:valAx>
        <c:axId val="26447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4473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685730564818185"/>
          <c:y val="0.9256193012072278"/>
          <c:w val="0.37553489285772751"/>
          <c:h val="7.43808678240172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091578668945457E-2"/>
          <c:y val="2.7681670955751466E-2"/>
          <c:w val="0.90673248692750619"/>
          <c:h val="0.81050334141744673"/>
        </c:manualLayout>
      </c:layout>
      <c:lineChart>
        <c:grouping val="standard"/>
        <c:varyColors val="0"/>
        <c:ser>
          <c:idx val="0"/>
          <c:order val="0"/>
          <c:tx>
            <c:strRef>
              <c:f>'NA Instructor'!$C$2</c:f>
              <c:strCache>
                <c:ptCount val="1"/>
                <c:pt idx="0">
                  <c:v>QLD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'NA Instructor'!$D$1:$O$1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'NA Instructor'!$D$2:$O$2</c:f>
              <c:numCache>
                <c:formatCode>0</c:formatCode>
                <c:ptCount val="12"/>
                <c:pt idx="0">
                  <c:v>15403.199999999999</c:v>
                </c:pt>
                <c:pt idx="1">
                  <c:v>20203.899999999998</c:v>
                </c:pt>
                <c:pt idx="2">
                  <c:v>6916.0000000000009</c:v>
                </c:pt>
                <c:pt idx="3">
                  <c:v>15360.8</c:v>
                </c:pt>
                <c:pt idx="4">
                  <c:v>10867.6</c:v>
                </c:pt>
                <c:pt idx="5">
                  <c:v>13366.9</c:v>
                </c:pt>
                <c:pt idx="6">
                  <c:v>11687.2</c:v>
                </c:pt>
                <c:pt idx="7">
                  <c:v>36015.5</c:v>
                </c:pt>
                <c:pt idx="8">
                  <c:v>16846.199999999997</c:v>
                </c:pt>
                <c:pt idx="9">
                  <c:v>21694.5</c:v>
                </c:pt>
                <c:pt idx="10">
                  <c:v>11363.400000000001</c:v>
                </c:pt>
                <c:pt idx="11">
                  <c:v>14673.699999999999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'NA Instructor'!$C$3</c:f>
              <c:strCache>
                <c:ptCount val="1"/>
                <c:pt idx="0">
                  <c:v>NSW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'NA Instructor'!$D$1:$O$1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'NA Instructor'!$D$3:$O$3</c:f>
              <c:numCache>
                <c:formatCode>0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'NA Instructor'!$C$4</c:f>
              <c:strCache>
                <c:ptCount val="1"/>
                <c:pt idx="0">
                  <c:v>SA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'NA Instructor'!$D$1:$O$1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'NA Instructor'!$D$4:$O$4</c:f>
              <c:numCache>
                <c:formatCode>0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'NA Instructor'!$C$5</c:f>
              <c:strCache>
                <c:ptCount val="1"/>
                <c:pt idx="0">
                  <c:v>TAS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'NA Instructor'!$D$1:$O$1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'NA Instructor'!$D$5:$O$5</c:f>
              <c:numCache>
                <c:formatCode>0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'NA Instructor'!$C$6</c:f>
              <c:strCache>
                <c:ptCount val="1"/>
                <c:pt idx="0">
                  <c:v>VIC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'NA Instructor'!$D$1:$O$1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'NA Instructor'!$D$6:$O$6</c:f>
              <c:numCache>
                <c:formatCode>0</c:formatCode>
                <c:ptCount val="12"/>
                <c:pt idx="0">
                  <c:v>15471.3</c:v>
                </c:pt>
                <c:pt idx="1">
                  <c:v>29485.5</c:v>
                </c:pt>
                <c:pt idx="2">
                  <c:v>20502.2</c:v>
                </c:pt>
                <c:pt idx="3">
                  <c:v>11705.1</c:v>
                </c:pt>
                <c:pt idx="4">
                  <c:v>11926.9</c:v>
                </c:pt>
                <c:pt idx="5">
                  <c:v>13568.3</c:v>
                </c:pt>
                <c:pt idx="6">
                  <c:v>8845.8000000000011</c:v>
                </c:pt>
                <c:pt idx="7">
                  <c:v>25750.1</c:v>
                </c:pt>
                <c:pt idx="8">
                  <c:v>13025.9</c:v>
                </c:pt>
                <c:pt idx="9">
                  <c:v>11065.6</c:v>
                </c:pt>
                <c:pt idx="10">
                  <c:v>10866.9</c:v>
                </c:pt>
                <c:pt idx="11">
                  <c:v>15838.699999999999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'NA Instructor'!$C$7</c:f>
              <c:strCache>
                <c:ptCount val="1"/>
                <c:pt idx="0">
                  <c:v>WA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'NA Instructor'!$D$1:$O$1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'NA Instructor'!$D$7:$O$7</c:f>
              <c:numCache>
                <c:formatCode>0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475872"/>
        <c:axId val="264476264"/>
      </c:lineChart>
      <c:catAx>
        <c:axId val="26447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4476264"/>
        <c:crosses val="autoZero"/>
        <c:auto val="1"/>
        <c:lblAlgn val="ctr"/>
        <c:lblOffset val="100"/>
        <c:noMultiLvlLbl val="0"/>
      </c:catAx>
      <c:valAx>
        <c:axId val="26447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4475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685730564818185"/>
          <c:y val="0.9256193012072278"/>
          <c:w val="0.37553489285772751"/>
          <c:h val="7.43808678240172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D11" lockText="1" noThreeD="1"/>
</file>

<file path=xl/ctrlProps/ctrlProp2.xml><?xml version="1.0" encoding="utf-8"?>
<formControlPr xmlns="http://schemas.microsoft.com/office/spreadsheetml/2009/9/main" objectType="CheckBox" fmlaLink="D12" lockText="1" noThreeD="1"/>
</file>

<file path=xl/ctrlProps/ctrlProp3.xml><?xml version="1.0" encoding="utf-8"?>
<formControlPr xmlns="http://schemas.microsoft.com/office/spreadsheetml/2009/9/main" objectType="CheckBox" fmlaLink="D13" lockText="1" noThreeD="1"/>
</file>

<file path=xl/ctrlProps/ctrlProp4.xml><?xml version="1.0" encoding="utf-8"?>
<formControlPr xmlns="http://schemas.microsoft.com/office/spreadsheetml/2009/9/main" objectType="CheckBox" fmlaLink="D14" lockText="1" noThreeD="1"/>
</file>

<file path=xl/ctrlProps/ctrlProp5.xml><?xml version="1.0" encoding="utf-8"?>
<formControlPr xmlns="http://schemas.microsoft.com/office/spreadsheetml/2009/9/main" objectType="CheckBox" checked="Checked" fmlaLink="D15" lockText="1" noThreeD="1"/>
</file>

<file path=xl/ctrlProps/ctrlProp6.xml><?xml version="1.0" encoding="utf-8"?>
<formControlPr xmlns="http://schemas.microsoft.com/office/spreadsheetml/2009/9/main" objectType="CheckBox" fmlaLink="D16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752475</xdr:colOff>
          <xdr:row>7</xdr:row>
          <xdr:rowOff>123825</xdr:rowOff>
        </xdr:to>
        <xdr:sp macro="" textlink="">
          <xdr:nvSpPr>
            <xdr:cNvPr id="11266" name="Object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219075</xdr:colOff>
      <xdr:row>1</xdr:row>
      <xdr:rowOff>94801</xdr:rowOff>
    </xdr:to>
    <xdr:pic>
      <xdr:nvPicPr>
        <xdr:cNvPr id="4" name="Picture 3" descr="C:\Users\Yolande\AppData\Local\Microsoft\Windows\Temporary Internet Files\Content.IE5\IOOE732T\MC900157569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0175" cy="5424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15</xdr:col>
      <xdr:colOff>19050</xdr:colOff>
      <xdr:row>24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819150</xdr:colOff>
      <xdr:row>1</xdr:row>
      <xdr:rowOff>0</xdr:rowOff>
    </xdr:from>
    <xdr:to>
      <xdr:col>15</xdr:col>
      <xdr:colOff>0</xdr:colOff>
      <xdr:row>20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0</xdr:row>
          <xdr:rowOff>152400</xdr:rowOff>
        </xdr:from>
        <xdr:to>
          <xdr:col>2</xdr:col>
          <xdr:colOff>400050</xdr:colOff>
          <xdr:row>2</xdr:row>
          <xdr:rowOff>19050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</xdr:row>
          <xdr:rowOff>123825</xdr:rowOff>
        </xdr:from>
        <xdr:to>
          <xdr:col>2</xdr:col>
          <xdr:colOff>400050</xdr:colOff>
          <xdr:row>3</xdr:row>
          <xdr:rowOff>19050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</xdr:row>
          <xdr:rowOff>123825</xdr:rowOff>
        </xdr:from>
        <xdr:to>
          <xdr:col>2</xdr:col>
          <xdr:colOff>400050</xdr:colOff>
          <xdr:row>4</xdr:row>
          <xdr:rowOff>19050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3</xdr:row>
          <xdr:rowOff>133350</xdr:rowOff>
        </xdr:from>
        <xdr:to>
          <xdr:col>2</xdr:col>
          <xdr:colOff>400050</xdr:colOff>
          <xdr:row>5</xdr:row>
          <xdr:rowOff>28575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133350</xdr:rowOff>
        </xdr:from>
        <xdr:to>
          <xdr:col>2</xdr:col>
          <xdr:colOff>400050</xdr:colOff>
          <xdr:row>6</xdr:row>
          <xdr:rowOff>28575</xdr:rowOff>
        </xdr:to>
        <xdr:sp macro="" textlink="">
          <xdr:nvSpPr>
            <xdr:cNvPr id="21509" name="Check Box 5" hidden="1">
              <a:extLst>
                <a:ext uri="{63B3BB69-23CF-44E3-9099-C40C66FF867C}">
                  <a14:compatExt spid="_x0000_s21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5</xdr:row>
          <xdr:rowOff>123825</xdr:rowOff>
        </xdr:from>
        <xdr:to>
          <xdr:col>2</xdr:col>
          <xdr:colOff>400050</xdr:colOff>
          <xdr:row>7</xdr:row>
          <xdr:rowOff>19050</xdr:rowOff>
        </xdr:to>
        <xdr:sp macro="" textlink="">
          <xdr:nvSpPr>
            <xdr:cNvPr id="21510" name="Check Box 6" hidden="1">
              <a:extLst>
                <a:ext uri="{63B3BB69-23CF-44E3-9099-C40C66FF867C}">
                  <a14:compatExt spid="_x0000_s21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0</xdr:row>
          <xdr:rowOff>47625</xdr:rowOff>
        </xdr:from>
        <xdr:to>
          <xdr:col>0</xdr:col>
          <xdr:colOff>723900</xdr:colOff>
          <xdr:row>2</xdr:row>
          <xdr:rowOff>95250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Exercises\Excel%20Dashboard%20Exercises\Functions%20-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Data\Courseware\_Office%202010\CTSB%20415%20-%20Excel%20Dashboards%202007-2010%20xxxx\Functions%20-%20d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Data\Courseware\_Custom%20Courseware\Excel%202010\CTSB%20503%20-%20Excel%202010%20Advanced\Exercises\Functions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%20Charts%20QUT\Copies\Chart%20Data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 - Table"/>
      <sheetName val="VLOOKUP1"/>
      <sheetName val="VLOOKUP (2)"/>
      <sheetName val="HLOOKUP"/>
      <sheetName val="SUMPRODUCT"/>
      <sheetName val="SUMPRODUCT 1"/>
      <sheetName val="SUMPRODUCT 2"/>
      <sheetName val="CHOOSE"/>
      <sheetName val="INDEX"/>
    </sheetNames>
    <sheetDataSet>
      <sheetData sheetId="0">
        <row r="10">
          <cell r="C10" t="str">
            <v>3M</v>
          </cell>
        </row>
      </sheetData>
      <sheetData sheetId="1">
        <row r="2">
          <cell r="C2" t="str">
            <v>Account Name</v>
          </cell>
        </row>
      </sheetData>
      <sheetData sheetId="2"/>
      <sheetData sheetId="3"/>
      <sheetData sheetId="4"/>
      <sheetData sheetId="5"/>
      <sheetData sheetId="6">
        <row r="3">
          <cell r="B3">
            <v>2007</v>
          </cell>
          <cell r="C3" t="str">
            <v>North</v>
          </cell>
          <cell r="D3">
            <v>50</v>
          </cell>
          <cell r="E3">
            <v>735</v>
          </cell>
        </row>
        <row r="4">
          <cell r="B4">
            <v>2007</v>
          </cell>
          <cell r="C4" t="str">
            <v>South</v>
          </cell>
          <cell r="D4">
            <v>35</v>
          </cell>
          <cell r="E4">
            <v>585</v>
          </cell>
        </row>
        <row r="5">
          <cell r="B5">
            <v>2007</v>
          </cell>
          <cell r="C5" t="str">
            <v>East</v>
          </cell>
          <cell r="D5">
            <v>30</v>
          </cell>
          <cell r="E5">
            <v>705</v>
          </cell>
        </row>
        <row r="6">
          <cell r="B6">
            <v>2007</v>
          </cell>
          <cell r="C6" t="str">
            <v>West</v>
          </cell>
          <cell r="D6">
            <v>40</v>
          </cell>
          <cell r="E6">
            <v>945</v>
          </cell>
        </row>
        <row r="7">
          <cell r="B7">
            <v>2006</v>
          </cell>
          <cell r="C7" t="str">
            <v>North</v>
          </cell>
          <cell r="D7">
            <v>40</v>
          </cell>
          <cell r="E7">
            <v>550</v>
          </cell>
        </row>
        <row r="8">
          <cell r="B8">
            <v>2006</v>
          </cell>
          <cell r="C8" t="str">
            <v>South</v>
          </cell>
          <cell r="D8">
            <v>30</v>
          </cell>
          <cell r="E8">
            <v>150</v>
          </cell>
        </row>
        <row r="9">
          <cell r="B9">
            <v>2006</v>
          </cell>
          <cell r="C9" t="str">
            <v>East</v>
          </cell>
          <cell r="D9">
            <v>25</v>
          </cell>
          <cell r="E9">
            <v>600</v>
          </cell>
        </row>
        <row r="10">
          <cell r="B10">
            <v>2006</v>
          </cell>
          <cell r="C10" t="str">
            <v>West</v>
          </cell>
          <cell r="D10">
            <v>35</v>
          </cell>
          <cell r="E10">
            <v>515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"/>
      <sheetName val="HLOOKUP"/>
      <sheetName val="OFFSET"/>
      <sheetName val="SUMPRODUCT"/>
      <sheetName val="SUMPRODUCT 1"/>
      <sheetName val="SUMPRODUCT 2"/>
      <sheetName val="CHOOSE"/>
      <sheetName val="INDEX"/>
    </sheetNames>
    <sheetDataSet>
      <sheetData sheetId="0">
        <row r="2">
          <cell r="C2" t="str">
            <v>Account Name</v>
          </cell>
        </row>
        <row r="3">
          <cell r="C3" t="str">
            <v>3M</v>
          </cell>
        </row>
        <row r="9">
          <cell r="C9" t="str">
            <v>Account Name</v>
          </cell>
        </row>
        <row r="10">
          <cell r="C10" t="str">
            <v>3M</v>
          </cell>
        </row>
        <row r="11">
          <cell r="C11" t="str">
            <v>Aetna</v>
          </cell>
        </row>
        <row r="12">
          <cell r="C12" t="str">
            <v>Air Products &amp; Chem.</v>
          </cell>
        </row>
        <row r="13">
          <cell r="C13" t="str">
            <v>Alcoa</v>
          </cell>
        </row>
        <row r="14">
          <cell r="C14" t="str">
            <v>Allstate</v>
          </cell>
        </row>
        <row r="15">
          <cell r="C15" t="str">
            <v>Alltel</v>
          </cell>
        </row>
        <row r="16">
          <cell r="C16" t="str">
            <v>Altria Group</v>
          </cell>
        </row>
        <row r="17">
          <cell r="C17" t="str">
            <v>Amazon.com</v>
          </cell>
        </row>
        <row r="18">
          <cell r="C18" t="str">
            <v>American Express</v>
          </cell>
        </row>
        <row r="19">
          <cell r="C19" t="str">
            <v>American Intl. Group</v>
          </cell>
        </row>
        <row r="20">
          <cell r="C20" t="str">
            <v>American Standard</v>
          </cell>
        </row>
        <row r="21">
          <cell r="C21" t="str">
            <v>Ameriprise Financial</v>
          </cell>
        </row>
        <row r="22">
          <cell r="C22" t="str">
            <v>AmerisourceBergen</v>
          </cell>
        </row>
        <row r="23">
          <cell r="C23" t="str">
            <v>Anadarko Petroleum</v>
          </cell>
        </row>
        <row r="24">
          <cell r="C24" t="str">
            <v>Aon</v>
          </cell>
        </row>
        <row r="25">
          <cell r="C25" t="str">
            <v>Apache</v>
          </cell>
        </row>
        <row r="26">
          <cell r="C26" t="str">
            <v>Applied Materials</v>
          </cell>
        </row>
        <row r="27">
          <cell r="C27" t="str">
            <v>Aramark</v>
          </cell>
        </row>
        <row r="28">
          <cell r="C28" t="str">
            <v>Archer Daniels Midland</v>
          </cell>
        </row>
        <row r="29">
          <cell r="C29" t="str">
            <v>ArvinMeritor</v>
          </cell>
        </row>
        <row r="30">
          <cell r="C30" t="str">
            <v>Ashland</v>
          </cell>
        </row>
        <row r="31">
          <cell r="C31" t="str">
            <v>Assurant</v>
          </cell>
        </row>
        <row r="32">
          <cell r="C32" t="str">
            <v>AT&amp;T</v>
          </cell>
        </row>
        <row r="33">
          <cell r="C33" t="str">
            <v>Automatic Data Proc.</v>
          </cell>
        </row>
        <row r="34">
          <cell r="C34" t="str">
            <v>Avon Products</v>
          </cell>
        </row>
        <row r="35">
          <cell r="C35" t="str">
            <v>Baker Hughes</v>
          </cell>
        </row>
        <row r="36">
          <cell r="C36" t="str">
            <v>Bank of America Corp.</v>
          </cell>
        </row>
        <row r="37">
          <cell r="C37" t="str">
            <v>Bank of New York Co.</v>
          </cell>
        </row>
        <row r="38">
          <cell r="C38" t="str">
            <v>Baxter International</v>
          </cell>
        </row>
        <row r="39">
          <cell r="C39" t="str">
            <v>BB&amp;T Corp.</v>
          </cell>
        </row>
        <row r="40">
          <cell r="C40" t="str">
            <v>Berkshire Hathaway</v>
          </cell>
        </row>
        <row r="41">
          <cell r="C41" t="str">
            <v>Best Buy</v>
          </cell>
        </row>
        <row r="42">
          <cell r="C42" t="str">
            <v>BJ's Wholesale Club</v>
          </cell>
        </row>
        <row r="43">
          <cell r="C43" t="str">
            <v>Boeing</v>
          </cell>
        </row>
        <row r="44">
          <cell r="C44" t="str">
            <v>Cardinal Health</v>
          </cell>
        </row>
        <row r="45">
          <cell r="C45" t="str">
            <v>Caremark Rx</v>
          </cell>
        </row>
        <row r="46">
          <cell r="C46" t="str">
            <v>Caterpillar</v>
          </cell>
        </row>
        <row r="47">
          <cell r="C47" t="str">
            <v>CenterPoint Energy</v>
          </cell>
        </row>
        <row r="48">
          <cell r="C48" t="str">
            <v>Chevron</v>
          </cell>
        </row>
        <row r="49">
          <cell r="C49" t="str">
            <v>Circuit City Stores</v>
          </cell>
        </row>
        <row r="50">
          <cell r="C50" t="str">
            <v>Cisco Systems</v>
          </cell>
        </row>
        <row r="51">
          <cell r="C51" t="str">
            <v>Citigroup</v>
          </cell>
        </row>
        <row r="52">
          <cell r="C52" t="str">
            <v>Coca-Cola</v>
          </cell>
        </row>
        <row r="53">
          <cell r="C53" t="str">
            <v>Comcast</v>
          </cell>
        </row>
        <row r="54">
          <cell r="C54" t="str">
            <v>ConocoPhillips</v>
          </cell>
        </row>
        <row r="55">
          <cell r="C55" t="str">
            <v>Consolidated Edison</v>
          </cell>
        </row>
        <row r="56">
          <cell r="C56" t="str">
            <v>Costco Wholesale</v>
          </cell>
        </row>
        <row r="57">
          <cell r="C57" t="str">
            <v>Countrywide Financial</v>
          </cell>
        </row>
        <row r="58">
          <cell r="C58" t="str">
            <v>CSX</v>
          </cell>
        </row>
        <row r="59">
          <cell r="C59" t="str">
            <v>Cummins</v>
          </cell>
        </row>
        <row r="60">
          <cell r="C60" t="str">
            <v>CVS/Caremark</v>
          </cell>
        </row>
        <row r="61">
          <cell r="C61" t="str">
            <v>Dana</v>
          </cell>
        </row>
        <row r="62">
          <cell r="C62" t="str">
            <v>Danaher</v>
          </cell>
        </row>
        <row r="63">
          <cell r="C63" t="str">
            <v>Dean Foods</v>
          </cell>
        </row>
        <row r="64">
          <cell r="C64" t="str">
            <v>Deere</v>
          </cell>
        </row>
        <row r="65">
          <cell r="C65" t="str">
            <v>Dell</v>
          </cell>
        </row>
        <row r="66">
          <cell r="C66" t="str">
            <v>Delphi</v>
          </cell>
        </row>
        <row r="67">
          <cell r="C67" t="str">
            <v>Devon Energy</v>
          </cell>
        </row>
        <row r="68">
          <cell r="C68" t="str">
            <v>Dollar General</v>
          </cell>
        </row>
        <row r="69">
          <cell r="C69" t="str">
            <v>Dow Chemical</v>
          </cell>
        </row>
        <row r="70">
          <cell r="C70" t="str">
            <v>DTE Energy</v>
          </cell>
        </row>
        <row r="71">
          <cell r="C71" t="str">
            <v>DuPont</v>
          </cell>
        </row>
        <row r="72">
          <cell r="C72" t="str">
            <v>Echostar Communications</v>
          </cell>
        </row>
        <row r="73">
          <cell r="C73" t="str">
            <v>EMC</v>
          </cell>
        </row>
        <row r="74">
          <cell r="C74" t="str">
            <v>Entergy</v>
          </cell>
        </row>
        <row r="75">
          <cell r="C75" t="str">
            <v>Exxon Mobil</v>
          </cell>
        </row>
        <row r="76">
          <cell r="C76" t="str">
            <v>Federated Dept. Stores</v>
          </cell>
        </row>
        <row r="77">
          <cell r="C77" t="str">
            <v>FedEx</v>
          </cell>
        </row>
        <row r="78">
          <cell r="C78" t="str">
            <v>Fidelity National Financial</v>
          </cell>
        </row>
        <row r="79">
          <cell r="C79" t="str">
            <v>Fifth Third Bancorp</v>
          </cell>
        </row>
        <row r="80">
          <cell r="C80" t="str">
            <v>First American Corp.</v>
          </cell>
        </row>
        <row r="81">
          <cell r="C81" t="str">
            <v>FirstEnergy</v>
          </cell>
        </row>
        <row r="82">
          <cell r="C82" t="str">
            <v>Ford Motor</v>
          </cell>
        </row>
        <row r="83">
          <cell r="C83" t="str">
            <v>Fortune Brands</v>
          </cell>
        </row>
        <row r="84">
          <cell r="C84" t="str">
            <v>Freddie Mac</v>
          </cell>
        </row>
        <row r="85">
          <cell r="C85" t="str">
            <v>General Dynamics</v>
          </cell>
        </row>
        <row r="86">
          <cell r="C86" t="str">
            <v>General Electric</v>
          </cell>
        </row>
        <row r="87">
          <cell r="C87" t="str">
            <v>General Mills</v>
          </cell>
        </row>
        <row r="88">
          <cell r="C88" t="str">
            <v>General Motors</v>
          </cell>
        </row>
        <row r="89">
          <cell r="C89" t="str">
            <v>Genuine Parts</v>
          </cell>
        </row>
        <row r="90">
          <cell r="C90" t="str">
            <v>Genworth Financial</v>
          </cell>
        </row>
        <row r="91">
          <cell r="C91" t="str">
            <v>Goldman Sachs Group</v>
          </cell>
        </row>
        <row r="92">
          <cell r="C92" t="str">
            <v>Google</v>
          </cell>
        </row>
        <row r="93">
          <cell r="C93" t="str">
            <v>Guardian Life of America</v>
          </cell>
        </row>
        <row r="94">
          <cell r="C94" t="str">
            <v>H.J. Heinz</v>
          </cell>
        </row>
        <row r="95">
          <cell r="C95" t="str">
            <v>Halliburton</v>
          </cell>
        </row>
        <row r="96">
          <cell r="C96" t="str">
            <v>Harrah's Entertainment</v>
          </cell>
        </row>
        <row r="97">
          <cell r="C97" t="str">
            <v>Hartford Financial Services</v>
          </cell>
        </row>
        <row r="98">
          <cell r="C98" t="str">
            <v>HCA</v>
          </cell>
        </row>
        <row r="99">
          <cell r="C99" t="str">
            <v>Hess</v>
          </cell>
        </row>
        <row r="100">
          <cell r="C100" t="str">
            <v>Hewlett-Packard</v>
          </cell>
        </row>
        <row r="101">
          <cell r="C101" t="str">
            <v>Hilton Hotels</v>
          </cell>
        </row>
        <row r="102">
          <cell r="C102" t="str">
            <v>Home Depot</v>
          </cell>
        </row>
        <row r="103">
          <cell r="C103" t="str">
            <v>Honeywell Intl.</v>
          </cell>
        </row>
        <row r="104">
          <cell r="C104" t="str">
            <v>Ingram Micro</v>
          </cell>
        </row>
        <row r="105">
          <cell r="C105" t="str">
            <v>Intel</v>
          </cell>
        </row>
        <row r="106">
          <cell r="C106" t="str">
            <v>International Paper</v>
          </cell>
        </row>
        <row r="107">
          <cell r="C107" t="str">
            <v>Intl. Business Machines</v>
          </cell>
        </row>
        <row r="108">
          <cell r="C108" t="str">
            <v>ITT</v>
          </cell>
        </row>
        <row r="109">
          <cell r="C109" t="str">
            <v>J.P. Morgan Chase &amp; Co.</v>
          </cell>
        </row>
        <row r="110">
          <cell r="C110" t="str">
            <v>Johnson &amp; Johnson</v>
          </cell>
        </row>
        <row r="111">
          <cell r="C111" t="str">
            <v>Johnson Controls</v>
          </cell>
        </row>
        <row r="112">
          <cell r="C112" t="str">
            <v>KB Home</v>
          </cell>
        </row>
        <row r="113">
          <cell r="C113" t="str">
            <v>Kellogg</v>
          </cell>
        </row>
        <row r="114">
          <cell r="C114" t="str">
            <v>Kinder Morgan</v>
          </cell>
        </row>
        <row r="115">
          <cell r="C115" t="str">
            <v>Kroger</v>
          </cell>
        </row>
        <row r="116">
          <cell r="C116" t="str">
            <v>Lehman Brothers Holdings</v>
          </cell>
        </row>
        <row r="117">
          <cell r="C117" t="str">
            <v>Liberty Media</v>
          </cell>
        </row>
        <row r="118">
          <cell r="C118" t="str">
            <v>Liberty Mutual Ins. Group</v>
          </cell>
        </row>
        <row r="119">
          <cell r="C119" t="str">
            <v>Limited Brands</v>
          </cell>
        </row>
        <row r="120">
          <cell r="C120" t="str">
            <v>Lincoln National</v>
          </cell>
        </row>
        <row r="121">
          <cell r="C121" t="str">
            <v>Lockheed Martin</v>
          </cell>
        </row>
        <row r="122">
          <cell r="C122" t="str">
            <v>Lowe's</v>
          </cell>
        </row>
        <row r="123">
          <cell r="C123" t="str">
            <v>Lucent Technologies</v>
          </cell>
        </row>
        <row r="124">
          <cell r="C124" t="str">
            <v>Marathon Oil</v>
          </cell>
        </row>
        <row r="125">
          <cell r="C125" t="str">
            <v>Marriott International</v>
          </cell>
        </row>
        <row r="126">
          <cell r="C126" t="str">
            <v>Marsh &amp; McLennan</v>
          </cell>
        </row>
        <row r="127">
          <cell r="C127" t="str">
            <v>Massachusetts Mutual Life Insurance</v>
          </cell>
        </row>
        <row r="128">
          <cell r="C128" t="str">
            <v>McKesson</v>
          </cell>
        </row>
        <row r="129">
          <cell r="C129" t="str">
            <v>Medco Health Solutions</v>
          </cell>
        </row>
        <row r="130">
          <cell r="C130" t="str">
            <v>Medtronic</v>
          </cell>
        </row>
        <row r="131">
          <cell r="C131" t="str">
            <v>Merck</v>
          </cell>
        </row>
        <row r="132">
          <cell r="C132" t="str">
            <v>Merrill Lynch</v>
          </cell>
        </row>
        <row r="133">
          <cell r="C133" t="str">
            <v>MetLife</v>
          </cell>
        </row>
        <row r="134">
          <cell r="C134" t="str">
            <v>Microsoft</v>
          </cell>
        </row>
        <row r="135">
          <cell r="C135" t="str">
            <v>Morgan Stanley</v>
          </cell>
        </row>
        <row r="136">
          <cell r="C136" t="str">
            <v>Motorola</v>
          </cell>
        </row>
        <row r="137">
          <cell r="C137" t="str">
            <v>New York Life Insurance</v>
          </cell>
        </row>
        <row r="138">
          <cell r="C138" t="str">
            <v>News Corp.</v>
          </cell>
        </row>
        <row r="139">
          <cell r="C139" t="str">
            <v>Nordstrom</v>
          </cell>
        </row>
        <row r="140">
          <cell r="C140" t="str">
            <v>Norfolk Southern</v>
          </cell>
        </row>
        <row r="141">
          <cell r="C141" t="str">
            <v>Northrop Grumman</v>
          </cell>
        </row>
        <row r="142">
          <cell r="C142" t="str">
            <v>OfficeMax</v>
          </cell>
        </row>
        <row r="143">
          <cell r="C143" t="str">
            <v>Omnicom Group</v>
          </cell>
        </row>
        <row r="144">
          <cell r="C144" t="str">
            <v>ONEOK</v>
          </cell>
        </row>
        <row r="145">
          <cell r="C145" t="str">
            <v>Parker Hannifin</v>
          </cell>
        </row>
        <row r="146">
          <cell r="C146" t="str">
            <v>Pepco Holdings</v>
          </cell>
        </row>
        <row r="147">
          <cell r="C147" t="str">
            <v>PepsiCo</v>
          </cell>
        </row>
        <row r="148">
          <cell r="C148" t="str">
            <v>Pfizer</v>
          </cell>
        </row>
        <row r="149">
          <cell r="C149" t="str">
            <v>Phelps Dodge</v>
          </cell>
        </row>
        <row r="150">
          <cell r="C150" t="str">
            <v>PNC Financial Services Group</v>
          </cell>
        </row>
        <row r="151">
          <cell r="C151" t="str">
            <v>PPG Industries</v>
          </cell>
        </row>
        <row r="152">
          <cell r="C152" t="str">
            <v>Praxair</v>
          </cell>
        </row>
        <row r="153">
          <cell r="C153" t="str">
            <v>Principal Financial</v>
          </cell>
        </row>
        <row r="154">
          <cell r="C154" t="str">
            <v>Procter &amp; Gamble</v>
          </cell>
        </row>
        <row r="155">
          <cell r="C155" t="str">
            <v>Progress Energy</v>
          </cell>
        </row>
        <row r="156">
          <cell r="C156" t="str">
            <v>Prudential Financial</v>
          </cell>
        </row>
        <row r="157">
          <cell r="C157" t="str">
            <v>R.R. Donnelley &amp; Sons</v>
          </cell>
        </row>
        <row r="158">
          <cell r="C158" t="str">
            <v>Raytheon</v>
          </cell>
        </row>
        <row r="159">
          <cell r="C159" t="str">
            <v>Reliant Energy</v>
          </cell>
        </row>
        <row r="160">
          <cell r="C160" t="str">
            <v>Reynolds American</v>
          </cell>
        </row>
        <row r="161">
          <cell r="C161" t="str">
            <v>Rohm &amp; Haas</v>
          </cell>
        </row>
        <row r="162">
          <cell r="C162" t="str">
            <v>S&amp;C Holdco 3</v>
          </cell>
        </row>
        <row r="163">
          <cell r="C163" t="str">
            <v>Safeway</v>
          </cell>
        </row>
        <row r="164">
          <cell r="C164" t="str">
            <v>SAIC</v>
          </cell>
        </row>
        <row r="165">
          <cell r="C165" t="str">
            <v>Sanmina-SCI</v>
          </cell>
        </row>
        <row r="166">
          <cell r="C166" t="str">
            <v>Schering-Plough</v>
          </cell>
        </row>
        <row r="167">
          <cell r="C167" t="str">
            <v>Sears Holdings</v>
          </cell>
        </row>
        <row r="168">
          <cell r="C168" t="str">
            <v>Sempra Energy</v>
          </cell>
        </row>
        <row r="169">
          <cell r="C169" t="str">
            <v>SLM</v>
          </cell>
        </row>
        <row r="170">
          <cell r="C170" t="str">
            <v>Smithfield Foods</v>
          </cell>
        </row>
        <row r="171">
          <cell r="C171" t="str">
            <v>Solectron</v>
          </cell>
        </row>
        <row r="172">
          <cell r="C172" t="str">
            <v>Sonic Automotive</v>
          </cell>
        </row>
        <row r="173">
          <cell r="C173" t="str">
            <v>Southwest Airlines</v>
          </cell>
        </row>
        <row r="174">
          <cell r="C174" t="str">
            <v>Sprint Nextel</v>
          </cell>
        </row>
        <row r="175">
          <cell r="C175" t="str">
            <v>State Farm Insurance Cos</v>
          </cell>
        </row>
        <row r="176">
          <cell r="C176" t="str">
            <v>State St. Corp.</v>
          </cell>
        </row>
        <row r="177">
          <cell r="C177" t="str">
            <v>Sunoco</v>
          </cell>
        </row>
        <row r="178">
          <cell r="C178" t="str">
            <v>Sysco</v>
          </cell>
        </row>
        <row r="179">
          <cell r="C179" t="str">
            <v>Target</v>
          </cell>
        </row>
        <row r="180">
          <cell r="C180" t="str">
            <v>Tenet Healthcare</v>
          </cell>
        </row>
        <row r="181">
          <cell r="C181" t="str">
            <v>TEPPCO Partners</v>
          </cell>
        </row>
        <row r="182">
          <cell r="C182" t="str">
            <v>TIAA-CREF</v>
          </cell>
        </row>
        <row r="183">
          <cell r="C183" t="str">
            <v>Time Warner</v>
          </cell>
        </row>
        <row r="184">
          <cell r="C184" t="str">
            <v>Toys "R" Us</v>
          </cell>
        </row>
        <row r="185">
          <cell r="C185" t="str">
            <v>Travelers Cos.</v>
          </cell>
        </row>
        <row r="186">
          <cell r="C186" t="str">
            <v>TXU</v>
          </cell>
        </row>
        <row r="187">
          <cell r="C187" t="str">
            <v>Tyson Foods</v>
          </cell>
        </row>
        <row r="188">
          <cell r="C188" t="str">
            <v>United Auto Group</v>
          </cell>
        </row>
        <row r="189">
          <cell r="C189" t="str">
            <v>United Parcel Service</v>
          </cell>
        </row>
        <row r="190">
          <cell r="C190" t="str">
            <v>United Technologies</v>
          </cell>
        </row>
        <row r="191">
          <cell r="C191" t="str">
            <v>UnitedHealth Group</v>
          </cell>
        </row>
        <row r="192">
          <cell r="C192" t="str">
            <v>Unum Group</v>
          </cell>
        </row>
        <row r="193">
          <cell r="C193" t="str">
            <v>US Airways Group</v>
          </cell>
        </row>
        <row r="194">
          <cell r="C194" t="str">
            <v>Valero Energy</v>
          </cell>
        </row>
        <row r="195">
          <cell r="C195" t="str">
            <v>Verizon Communications</v>
          </cell>
        </row>
        <row r="196">
          <cell r="C196" t="str">
            <v>Viacom</v>
          </cell>
        </row>
        <row r="197">
          <cell r="C197" t="str">
            <v>Visteon</v>
          </cell>
        </row>
        <row r="198">
          <cell r="C198" t="str">
            <v>Wachovia Corp.</v>
          </cell>
        </row>
        <row r="199">
          <cell r="C199" t="str">
            <v>Walgreen</v>
          </cell>
        </row>
        <row r="200">
          <cell r="C200" t="str">
            <v>Wal-Mart Stores</v>
          </cell>
        </row>
        <row r="201">
          <cell r="C201" t="str">
            <v>Walt Disney</v>
          </cell>
        </row>
        <row r="202">
          <cell r="C202" t="str">
            <v>Washington Mutual</v>
          </cell>
        </row>
        <row r="203">
          <cell r="C203" t="str">
            <v>Wellpoint</v>
          </cell>
        </row>
        <row r="204">
          <cell r="C204" t="str">
            <v>Wells Fargo</v>
          </cell>
        </row>
        <row r="205">
          <cell r="C205" t="str">
            <v>Williams</v>
          </cell>
        </row>
        <row r="206">
          <cell r="C206" t="str">
            <v>World Fuel Services</v>
          </cell>
        </row>
        <row r="207">
          <cell r="C207" t="str">
            <v>Xcel Energy</v>
          </cell>
        </row>
        <row r="208">
          <cell r="C208" t="str">
            <v>YRC Worldwide</v>
          </cell>
        </row>
        <row r="209">
          <cell r="C209" t="str">
            <v>Yum Brands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G12" t="str">
            <v>Adelaide</v>
          </cell>
          <cell r="H12" t="str">
            <v>Level 1, Ellie Street</v>
          </cell>
        </row>
        <row r="13">
          <cell r="G13" t="str">
            <v>Brisbane</v>
          </cell>
          <cell r="H13" t="str">
            <v>Level 20, 10 Eagle Street</v>
          </cell>
        </row>
        <row r="14">
          <cell r="G14" t="str">
            <v>Darwin</v>
          </cell>
          <cell r="H14" t="str">
            <v>Suite 5, 21 Cyclone Place</v>
          </cell>
        </row>
        <row r="15">
          <cell r="G15" t="str">
            <v>Hobart</v>
          </cell>
          <cell r="H15" t="str">
            <v>Suite 2, 100 Salamanca Plaza</v>
          </cell>
        </row>
        <row r="16">
          <cell r="G16" t="str">
            <v>Melbourne</v>
          </cell>
          <cell r="H16" t="str">
            <v>Level 20, Rialto Towers, Collins Street</v>
          </cell>
        </row>
        <row r="17">
          <cell r="G17" t="str">
            <v>Perth</v>
          </cell>
          <cell r="H17" t="str">
            <v>Level 1, Swann Street</v>
          </cell>
        </row>
        <row r="18">
          <cell r="G18" t="str">
            <v>Sydney</v>
          </cell>
          <cell r="H18" t="str">
            <v>Level 20, 50 Pitt Street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F"/>
      <sheetName val="SUMIF"/>
      <sheetName val="AND"/>
      <sheetName val="OR"/>
      <sheetName val="LOOKUP"/>
      <sheetName val="MATCH"/>
      <sheetName val="INDEX"/>
      <sheetName val="STRING"/>
      <sheetName val="ROUND"/>
    </sheetNames>
    <sheetDataSet>
      <sheetData sheetId="0" refreshError="1"/>
      <sheetData sheetId="1">
        <row r="6">
          <cell r="C6">
            <v>35000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C4" t="str">
            <v>Adelaide</v>
          </cell>
          <cell r="D4" t="str">
            <v>Brisbane</v>
          </cell>
          <cell r="E4" t="str">
            <v>Darwin</v>
          </cell>
          <cell r="F4" t="str">
            <v>Hobart</v>
          </cell>
          <cell r="G4" t="str">
            <v>Melbourne</v>
          </cell>
          <cell r="H4" t="str">
            <v>Perth</v>
          </cell>
          <cell r="I4" t="str">
            <v>Sydney</v>
          </cell>
          <cell r="K4" t="str">
            <v>Adelaide</v>
          </cell>
          <cell r="L4" t="str">
            <v>Level 1, Ellie Street</v>
          </cell>
        </row>
        <row r="5">
          <cell r="B5" t="str">
            <v>Administration</v>
          </cell>
          <cell r="C5" t="str">
            <v>Mary Gilmore</v>
          </cell>
          <cell r="D5" t="str">
            <v>Harrison Jones</v>
          </cell>
          <cell r="E5" t="str">
            <v>Harold White</v>
          </cell>
          <cell r="F5" t="str">
            <v>David Wilson</v>
          </cell>
          <cell r="G5" t="str">
            <v>Samantha van Horst</v>
          </cell>
          <cell r="H5" t="str">
            <v>Penny Jones</v>
          </cell>
          <cell r="I5" t="str">
            <v>Sally Smithers</v>
          </cell>
          <cell r="K5" t="str">
            <v>Brisbane</v>
          </cell>
          <cell r="L5" t="str">
            <v>Level 20, 10 Eagle Street</v>
          </cell>
        </row>
        <row r="6">
          <cell r="B6" t="str">
            <v>Finance</v>
          </cell>
          <cell r="C6" t="str">
            <v>David Russell</v>
          </cell>
          <cell r="D6" t="str">
            <v>Bob Fitzpatrick</v>
          </cell>
          <cell r="E6" t="str">
            <v>Tom Roberts</v>
          </cell>
          <cell r="F6" t="str">
            <v>Zoe Ebinger</v>
          </cell>
          <cell r="G6" t="str">
            <v>Delia Inglehauser</v>
          </cell>
          <cell r="H6" t="str">
            <v>Peter Wilson</v>
          </cell>
          <cell r="I6" t="str">
            <v>Suzanne Jenson</v>
          </cell>
          <cell r="K6" t="str">
            <v>Darwin</v>
          </cell>
          <cell r="L6" t="str">
            <v>Suite 5, 21 Cyclone Place</v>
          </cell>
        </row>
        <row r="7">
          <cell r="B7" t="str">
            <v>Human Resources</v>
          </cell>
          <cell r="C7" t="str">
            <v>Jane Halifax</v>
          </cell>
          <cell r="D7" t="str">
            <v>Emily Dixon</v>
          </cell>
          <cell r="E7" t="str">
            <v>John Calvert</v>
          </cell>
          <cell r="F7" t="str">
            <v>Felicity Grenhalgh</v>
          </cell>
          <cell r="G7" t="str">
            <v>Cloe Campbell</v>
          </cell>
          <cell r="H7" t="str">
            <v>Donna White</v>
          </cell>
          <cell r="I7" t="str">
            <v>Basil Fitzgibbon</v>
          </cell>
          <cell r="K7" t="str">
            <v>Hobart</v>
          </cell>
          <cell r="L7" t="str">
            <v>Suite 2, 100 Salamanca Plaza</v>
          </cell>
        </row>
        <row r="8">
          <cell r="B8" t="str">
            <v>Marketing</v>
          </cell>
          <cell r="C8" t="str">
            <v>Tom Hopkins</v>
          </cell>
          <cell r="D8" t="str">
            <v>James Strong</v>
          </cell>
          <cell r="E8" t="str">
            <v>Melissa Everett</v>
          </cell>
          <cell r="F8" t="str">
            <v>Yasur Freeman</v>
          </cell>
          <cell r="G8" t="str">
            <v>Melanie Hemmant</v>
          </cell>
          <cell r="H8" t="str">
            <v>Sheree Green</v>
          </cell>
          <cell r="I8" t="str">
            <v>Stephen Thompson</v>
          </cell>
          <cell r="K8" t="str">
            <v>Melbourne</v>
          </cell>
          <cell r="L8" t="str">
            <v>Level 20, Rialto Towers, Collins Street</v>
          </cell>
        </row>
        <row r="9">
          <cell r="B9" t="str">
            <v>Sales</v>
          </cell>
          <cell r="C9" t="str">
            <v>David Wenslow</v>
          </cell>
          <cell r="D9" t="str">
            <v>John West</v>
          </cell>
          <cell r="E9" t="str">
            <v>Sue Williams</v>
          </cell>
          <cell r="F9" t="str">
            <v>Angela Winston</v>
          </cell>
          <cell r="G9" t="str">
            <v>Trevor Ettinghauser</v>
          </cell>
          <cell r="H9" t="str">
            <v>Barry Gibson</v>
          </cell>
          <cell r="I9" t="str">
            <v>Desley Jacobs</v>
          </cell>
          <cell r="K9" t="str">
            <v>Perth</v>
          </cell>
          <cell r="L9" t="str">
            <v>Level 1, Swann Street</v>
          </cell>
        </row>
        <row r="10">
          <cell r="B10" t="str">
            <v>Training</v>
          </cell>
          <cell r="C10" t="str">
            <v>Marisa Berenson</v>
          </cell>
          <cell r="D10" t="str">
            <v>Cathy Freeward</v>
          </cell>
          <cell r="E10" t="str">
            <v>Stephanie White</v>
          </cell>
          <cell r="F10" t="str">
            <v>Thomas Eddington</v>
          </cell>
          <cell r="G10" t="str">
            <v>David Forsythe</v>
          </cell>
          <cell r="H10" t="str">
            <v>Justin Timkins</v>
          </cell>
          <cell r="I10" t="str">
            <v>John Kelly</v>
          </cell>
          <cell r="K10" t="str">
            <v>Sydney</v>
          </cell>
          <cell r="L10" t="str">
            <v>Level 20, 50 Pitt Street</v>
          </cell>
        </row>
      </sheetData>
      <sheetData sheetId="8">
        <row r="3">
          <cell r="E3" t="str">
            <v>Stephanie White</v>
          </cell>
          <cell r="G3" t="str">
            <v>Stephanie</v>
          </cell>
          <cell r="H3" t="str">
            <v>White</v>
          </cell>
        </row>
        <row r="4">
          <cell r="E4">
            <v>23906</v>
          </cell>
        </row>
      </sheetData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VLOOKUP"/>
      <sheetName val=" VLOOKUP Activity"/>
      <sheetName val="MATCH"/>
      <sheetName val="INDEX"/>
      <sheetName val="INDEX Activity"/>
      <sheetName val="CHOOSE"/>
      <sheetName val="INTERACTIVE DEMO"/>
      <sheetName val="INTERACTIVE EXERCISE"/>
    </sheetNames>
    <sheetDataSet>
      <sheetData sheetId="0"/>
      <sheetData sheetId="1">
        <row r="13">
          <cell r="E13">
            <v>41334</v>
          </cell>
        </row>
      </sheetData>
      <sheetData sheetId="2"/>
      <sheetData sheetId="3"/>
      <sheetData sheetId="4"/>
      <sheetData sheetId="5"/>
      <sheetData sheetId="6">
        <row r="14">
          <cell r="U14" t="str">
            <v>Staff Turnover</v>
          </cell>
          <cell r="V14" t="b">
            <v>1</v>
          </cell>
          <cell r="W14" t="b">
            <v>0</v>
          </cell>
        </row>
        <row r="15">
          <cell r="E15">
            <v>60</v>
          </cell>
          <cell r="F15">
            <v>210</v>
          </cell>
          <cell r="G15">
            <v>6.6</v>
          </cell>
          <cell r="H15">
            <v>13</v>
          </cell>
          <cell r="I15">
            <v>35</v>
          </cell>
          <cell r="J15">
            <v>82</v>
          </cell>
          <cell r="K15">
            <v>80</v>
          </cell>
          <cell r="L15">
            <v>85</v>
          </cell>
          <cell r="M15">
            <v>3</v>
          </cell>
          <cell r="N15">
            <v>1</v>
          </cell>
          <cell r="Y15" t="str">
            <v>Cash Ratio</v>
          </cell>
        </row>
        <row r="16">
          <cell r="E16">
            <v>75</v>
          </cell>
          <cell r="F16">
            <v>250</v>
          </cell>
          <cell r="G16">
            <v>8</v>
          </cell>
          <cell r="H16">
            <v>20</v>
          </cell>
          <cell r="I16">
            <v>50</v>
          </cell>
          <cell r="J16">
            <v>95</v>
          </cell>
          <cell r="K16">
            <v>95</v>
          </cell>
          <cell r="L16">
            <v>95</v>
          </cell>
          <cell r="M16">
            <v>5</v>
          </cell>
          <cell r="N16">
            <v>3</v>
          </cell>
          <cell r="Y16" t="str">
            <v>Current Ratio</v>
          </cell>
        </row>
        <row r="17">
          <cell r="E17">
            <v>70.8</v>
          </cell>
          <cell r="F17">
            <v>210</v>
          </cell>
          <cell r="G17">
            <v>6.5</v>
          </cell>
          <cell r="H17">
            <v>16.399999999999999</v>
          </cell>
          <cell r="I17">
            <v>50.9</v>
          </cell>
          <cell r="J17">
            <v>83.3</v>
          </cell>
          <cell r="K17">
            <v>84.6</v>
          </cell>
          <cell r="L17">
            <v>90.2</v>
          </cell>
          <cell r="M17">
            <v>4.3</v>
          </cell>
          <cell r="N17">
            <v>2</v>
          </cell>
          <cell r="Y17" t="str">
            <v>Profit/ TO Ratio</v>
          </cell>
        </row>
        <row r="18">
          <cell r="E18">
            <v>73.5</v>
          </cell>
          <cell r="F18">
            <v>250.3</v>
          </cell>
          <cell r="G18">
            <v>6.7</v>
          </cell>
          <cell r="H18">
            <v>13.1</v>
          </cell>
          <cell r="I18">
            <v>40.700000000000003</v>
          </cell>
          <cell r="J18">
            <v>82.1</v>
          </cell>
          <cell r="K18">
            <v>91.9</v>
          </cell>
          <cell r="L18">
            <v>87.8</v>
          </cell>
          <cell r="M18">
            <v>4.7</v>
          </cell>
          <cell r="N18">
            <v>3</v>
          </cell>
          <cell r="Y18" t="str">
            <v>Receivables</v>
          </cell>
        </row>
        <row r="19">
          <cell r="E19">
            <v>73.400000000000006</v>
          </cell>
          <cell r="F19">
            <v>209</v>
          </cell>
          <cell r="G19">
            <v>7</v>
          </cell>
          <cell r="H19">
            <v>15.5</v>
          </cell>
          <cell r="I19">
            <v>46.2</v>
          </cell>
          <cell r="J19">
            <v>81.900000000000006</v>
          </cell>
          <cell r="K19">
            <v>85.1</v>
          </cell>
          <cell r="L19">
            <v>88.9</v>
          </cell>
          <cell r="M19">
            <v>4.7</v>
          </cell>
          <cell r="N19">
            <v>1</v>
          </cell>
          <cell r="Y19" t="str">
            <v>Debt Quota</v>
          </cell>
        </row>
        <row r="20">
          <cell r="E20">
            <v>73.2</v>
          </cell>
          <cell r="F20">
            <v>200.3</v>
          </cell>
          <cell r="G20">
            <v>6.8</v>
          </cell>
          <cell r="H20">
            <v>16</v>
          </cell>
          <cell r="I20">
            <v>51.8</v>
          </cell>
          <cell r="J20">
            <v>81.5</v>
          </cell>
          <cell r="K20">
            <v>90</v>
          </cell>
          <cell r="L20">
            <v>87.7</v>
          </cell>
          <cell r="M20">
            <v>3.8</v>
          </cell>
          <cell r="N20">
            <v>2</v>
          </cell>
          <cell r="Y20" t="str">
            <v>Production Volume</v>
          </cell>
        </row>
        <row r="21">
          <cell r="E21">
            <v>68.7</v>
          </cell>
          <cell r="F21">
            <v>225.1</v>
          </cell>
          <cell r="G21">
            <v>7.1</v>
          </cell>
          <cell r="H21">
            <v>13.7</v>
          </cell>
          <cell r="I21">
            <v>51.5</v>
          </cell>
          <cell r="J21">
            <v>87.4</v>
          </cell>
          <cell r="K21">
            <v>91.1</v>
          </cell>
          <cell r="L21">
            <v>89.2</v>
          </cell>
          <cell r="M21">
            <v>4.0999999999999996</v>
          </cell>
          <cell r="N21">
            <v>3</v>
          </cell>
          <cell r="Y21" t="str">
            <v>Quantity Stored</v>
          </cell>
        </row>
        <row r="22">
          <cell r="E22">
            <v>71.599999999999994</v>
          </cell>
          <cell r="F22">
            <v>206.3</v>
          </cell>
          <cell r="G22">
            <v>6.6</v>
          </cell>
          <cell r="H22">
            <v>14.4</v>
          </cell>
          <cell r="I22">
            <v>49.2</v>
          </cell>
          <cell r="J22">
            <v>87.6</v>
          </cell>
          <cell r="K22">
            <v>84.1</v>
          </cell>
          <cell r="L22">
            <v>88.5</v>
          </cell>
          <cell r="M22">
            <v>4.4000000000000004</v>
          </cell>
          <cell r="N22">
            <v>1</v>
          </cell>
          <cell r="Y22" t="str">
            <v>Labour</v>
          </cell>
        </row>
        <row r="23">
          <cell r="E23">
            <v>66.7</v>
          </cell>
          <cell r="F23">
            <v>256.5</v>
          </cell>
          <cell r="G23">
            <v>6.9</v>
          </cell>
          <cell r="H23">
            <v>14.1</v>
          </cell>
          <cell r="I23">
            <v>46.9</v>
          </cell>
          <cell r="J23">
            <v>90.2</v>
          </cell>
          <cell r="K23">
            <v>90</v>
          </cell>
          <cell r="L23">
            <v>87.7</v>
          </cell>
          <cell r="M23">
            <v>4.7</v>
          </cell>
          <cell r="N23">
            <v>2</v>
          </cell>
          <cell r="Y23" t="str">
            <v>Absentee</v>
          </cell>
        </row>
        <row r="24">
          <cell r="E24">
            <v>60.2</v>
          </cell>
          <cell r="F24">
            <v>254.8</v>
          </cell>
          <cell r="G24">
            <v>6.2</v>
          </cell>
          <cell r="H24">
            <v>16.100000000000001</v>
          </cell>
          <cell r="I24">
            <v>43.3</v>
          </cell>
          <cell r="J24">
            <v>82.6</v>
          </cell>
          <cell r="K24">
            <v>94.5</v>
          </cell>
          <cell r="L24">
            <v>87.1</v>
          </cell>
          <cell r="M24">
            <v>4.9000000000000004</v>
          </cell>
          <cell r="N24">
            <v>3</v>
          </cell>
          <cell r="Y24" t="str">
            <v>Staff Turnover</v>
          </cell>
        </row>
        <row r="25">
          <cell r="E25">
            <v>77</v>
          </cell>
          <cell r="F25">
            <v>239.6</v>
          </cell>
          <cell r="G25">
            <v>6.1</v>
          </cell>
          <cell r="H25">
            <v>16.100000000000001</v>
          </cell>
          <cell r="I25">
            <v>42.1</v>
          </cell>
          <cell r="J25">
            <v>89.5</v>
          </cell>
          <cell r="K25">
            <v>86.9</v>
          </cell>
          <cell r="L25">
            <v>84.3</v>
          </cell>
          <cell r="M25">
            <v>5.3000000000000007</v>
          </cell>
          <cell r="N25">
            <v>4</v>
          </cell>
        </row>
        <row r="26">
          <cell r="E26">
            <v>71</v>
          </cell>
          <cell r="F26">
            <v>215</v>
          </cell>
          <cell r="G26">
            <v>5.8</v>
          </cell>
          <cell r="H26">
            <v>18.8</v>
          </cell>
          <cell r="I26">
            <v>41.4</v>
          </cell>
          <cell r="J26">
            <v>79.3</v>
          </cell>
          <cell r="K26">
            <v>84.8</v>
          </cell>
          <cell r="L26">
            <v>85.2</v>
          </cell>
          <cell r="M26">
            <v>5.8</v>
          </cell>
          <cell r="N26">
            <v>1</v>
          </cell>
        </row>
      </sheetData>
      <sheetData sheetId="7"/>
    </sheetDataSet>
  </externalBook>
</externalLink>
</file>

<file path=xl/tables/table1.xml><?xml version="1.0" encoding="utf-8"?>
<table xmlns="http://schemas.openxmlformats.org/spreadsheetml/2006/main" id="3" name="Table3" displayName="Table3" ref="B27:P461" totalsRowShown="0">
  <autoFilter ref="B27:P461"/>
  <sortState ref="B20:P453">
    <sortCondition ref="G19:G453"/>
  </sortState>
  <tableColumns count="15">
    <tableColumn id="1" name="Invoice No"/>
    <tableColumn id="7" name="Company"/>
    <tableColumn id="2" name="Date" dataDxfId="11"/>
    <tableColumn id="3" name="Year"/>
    <tableColumn id="4" name="Month"/>
    <tableColumn id="5" name="State"/>
    <tableColumn id="6" name="SalesPerson"/>
    <tableColumn id="8" name="Product_A"/>
    <tableColumn id="9" name="Product_B"/>
    <tableColumn id="10" name="Product_C"/>
    <tableColumn id="11" name="Rev_Product_A" dataDxfId="10"/>
    <tableColumn id="12" name="Rev_Product_B" dataDxfId="9"/>
    <tableColumn id="13" name="Rev_Product_C" dataDxfId="8"/>
    <tableColumn id="14" name="TotalRevenue" dataDxfId="7"/>
    <tableColumn id="15" name="GST_Amount" dataDxfId="6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4" name="Table35" displayName="Table35" ref="B27:P461" totalsRowShown="0">
  <autoFilter ref="B27:P461"/>
  <sortState ref="B28:P461">
    <sortCondition ref="G19:G453"/>
  </sortState>
  <tableColumns count="15">
    <tableColumn id="1" name="Invoice No"/>
    <tableColumn id="7" name="Company"/>
    <tableColumn id="2" name="Date" dataDxfId="5"/>
    <tableColumn id="3" name="Year"/>
    <tableColumn id="4" name="Month"/>
    <tableColumn id="5" name="State"/>
    <tableColumn id="6" name="SalesPerson"/>
    <tableColumn id="8" name="Product_A"/>
    <tableColumn id="9" name="Product_B"/>
    <tableColumn id="10" name="Product_C"/>
    <tableColumn id="11" name="Rev_Product_A" dataDxfId="4"/>
    <tableColumn id="12" name="Rev_Product_B" dataDxfId="3"/>
    <tableColumn id="13" name="Rev_Product_C" dataDxfId="2"/>
    <tableColumn id="14" name="TotalRevenue" dataDxfId="1"/>
    <tableColumn id="15" name="GST_Amount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table" Target="../tables/table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Relationship Id="rId4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G29"/>
  <sheetViews>
    <sheetView showGridLines="0" workbookViewId="0">
      <selection activeCell="D39" sqref="D39"/>
    </sheetView>
  </sheetViews>
  <sheetFormatPr defaultColWidth="10.28515625" defaultRowHeight="12.75"/>
  <cols>
    <col min="1" max="2" width="10.28515625" customWidth="1"/>
    <col min="3" max="3" width="14.7109375" bestFit="1" customWidth="1"/>
    <col min="4" max="4" width="13.5703125" customWidth="1"/>
    <col min="5" max="5" width="10.28515625" customWidth="1"/>
    <col min="6" max="6" width="14.7109375" customWidth="1"/>
    <col min="7" max="7" width="8.140625" bestFit="1" customWidth="1"/>
    <col min="8" max="8" width="10.5703125" customWidth="1"/>
  </cols>
  <sheetData>
    <row r="1" spans="3:7" ht="18">
      <c r="C1" s="3" t="s">
        <v>0</v>
      </c>
    </row>
    <row r="2" spans="3:7">
      <c r="C2" s="4" t="s">
        <v>1</v>
      </c>
      <c r="F2" s="5"/>
    </row>
    <row r="3" spans="3:7">
      <c r="F3" s="5"/>
    </row>
    <row r="4" spans="3:7" ht="13.5" thickBot="1"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</row>
    <row r="5" spans="3:7">
      <c r="C5" t="s">
        <v>7</v>
      </c>
      <c r="D5" t="s">
        <v>8</v>
      </c>
      <c r="E5" s="5">
        <v>21796</v>
      </c>
      <c r="F5" t="s">
        <v>9</v>
      </c>
      <c r="G5" s="7">
        <v>40000</v>
      </c>
    </row>
    <row r="6" spans="3:7">
      <c r="C6" t="s">
        <v>10</v>
      </c>
      <c r="D6" t="s">
        <v>11</v>
      </c>
      <c r="E6" s="5">
        <v>16560</v>
      </c>
      <c r="F6" t="s">
        <v>12</v>
      </c>
      <c r="G6" s="7">
        <v>24000</v>
      </c>
    </row>
    <row r="7" spans="3:7">
      <c r="C7" t="s">
        <v>13</v>
      </c>
      <c r="D7" t="s">
        <v>14</v>
      </c>
      <c r="E7" s="5">
        <v>25176</v>
      </c>
      <c r="F7" t="s">
        <v>15</v>
      </c>
      <c r="G7" s="7">
        <v>29000</v>
      </c>
    </row>
    <row r="8" spans="3:7">
      <c r="C8" t="s">
        <v>16</v>
      </c>
      <c r="D8" t="s">
        <v>17</v>
      </c>
      <c r="E8" s="5">
        <v>23778</v>
      </c>
      <c r="F8" t="s">
        <v>12</v>
      </c>
      <c r="G8" s="7">
        <v>37000</v>
      </c>
    </row>
    <row r="9" spans="3:7">
      <c r="C9" t="s">
        <v>18</v>
      </c>
      <c r="D9" t="s">
        <v>19</v>
      </c>
      <c r="E9" s="5">
        <v>17957</v>
      </c>
      <c r="F9" s="1" t="s">
        <v>20</v>
      </c>
      <c r="G9" s="7">
        <v>50000</v>
      </c>
    </row>
    <row r="10" spans="3:7">
      <c r="C10" t="s">
        <v>18</v>
      </c>
      <c r="D10" t="s">
        <v>21</v>
      </c>
      <c r="E10" s="5">
        <v>14156</v>
      </c>
      <c r="F10" t="s">
        <v>12</v>
      </c>
      <c r="G10" s="7">
        <v>55000</v>
      </c>
    </row>
    <row r="11" spans="3:7">
      <c r="C11" t="s">
        <v>22</v>
      </c>
      <c r="D11" t="s">
        <v>23</v>
      </c>
      <c r="E11" s="5">
        <v>18603</v>
      </c>
      <c r="F11" t="s">
        <v>15</v>
      </c>
      <c r="G11" s="7">
        <v>24000</v>
      </c>
    </row>
    <row r="12" spans="3:7">
      <c r="C12" t="s">
        <v>24</v>
      </c>
      <c r="D12" t="s">
        <v>25</v>
      </c>
      <c r="E12" s="5">
        <v>23656</v>
      </c>
      <c r="F12" t="s">
        <v>9</v>
      </c>
      <c r="G12" s="7">
        <v>30000</v>
      </c>
    </row>
    <row r="13" spans="3:7">
      <c r="C13" t="s">
        <v>26</v>
      </c>
      <c r="D13" t="s">
        <v>27</v>
      </c>
      <c r="E13" s="5">
        <v>24510</v>
      </c>
      <c r="F13" t="s">
        <v>9</v>
      </c>
      <c r="G13" s="7">
        <v>28000</v>
      </c>
    </row>
    <row r="14" spans="3:7">
      <c r="C14" t="s">
        <v>28</v>
      </c>
      <c r="D14" t="s">
        <v>29</v>
      </c>
      <c r="E14" s="5">
        <v>25938</v>
      </c>
      <c r="F14" t="s">
        <v>15</v>
      </c>
      <c r="G14" s="7">
        <v>26000</v>
      </c>
    </row>
    <row r="15" spans="3:7">
      <c r="C15" t="s">
        <v>30</v>
      </c>
      <c r="D15" t="s">
        <v>31</v>
      </c>
      <c r="E15" s="5">
        <v>26389</v>
      </c>
      <c r="F15" t="s">
        <v>12</v>
      </c>
      <c r="G15" s="7">
        <v>25000</v>
      </c>
    </row>
    <row r="16" spans="3:7">
      <c r="C16" t="s">
        <v>32</v>
      </c>
      <c r="D16" t="s">
        <v>33</v>
      </c>
      <c r="E16" s="5">
        <v>18234</v>
      </c>
      <c r="F16" t="s">
        <v>15</v>
      </c>
      <c r="G16" s="7">
        <v>65000</v>
      </c>
    </row>
    <row r="17" spans="3:7">
      <c r="C17" t="s">
        <v>34</v>
      </c>
      <c r="D17" t="s">
        <v>35</v>
      </c>
      <c r="E17" s="5">
        <v>27486</v>
      </c>
      <c r="F17" t="s">
        <v>20</v>
      </c>
      <c r="G17" s="7">
        <v>22000</v>
      </c>
    </row>
    <row r="18" spans="3:7">
      <c r="C18" t="s">
        <v>36</v>
      </c>
      <c r="D18" t="s">
        <v>37</v>
      </c>
      <c r="E18" s="5">
        <v>21344</v>
      </c>
      <c r="F18" t="s">
        <v>15</v>
      </c>
      <c r="G18" s="7">
        <v>45000</v>
      </c>
    </row>
    <row r="19" spans="3:7">
      <c r="C19" t="s">
        <v>36</v>
      </c>
      <c r="D19" t="s">
        <v>38</v>
      </c>
      <c r="E19" s="5">
        <v>28527</v>
      </c>
      <c r="F19" t="s">
        <v>20</v>
      </c>
      <c r="G19" s="7">
        <v>19000</v>
      </c>
    </row>
    <row r="20" spans="3:7">
      <c r="C20" t="s">
        <v>39</v>
      </c>
      <c r="D20" t="s">
        <v>40</v>
      </c>
      <c r="E20" s="5">
        <v>16376</v>
      </c>
      <c r="F20" t="s">
        <v>9</v>
      </c>
      <c r="G20" s="7">
        <v>41000</v>
      </c>
    </row>
    <row r="21" spans="3:7">
      <c r="C21" t="s">
        <v>41</v>
      </c>
      <c r="D21" t="s">
        <v>29</v>
      </c>
      <c r="E21" s="5">
        <v>25995</v>
      </c>
      <c r="F21" t="s">
        <v>15</v>
      </c>
      <c r="G21" s="7">
        <v>23000</v>
      </c>
    </row>
    <row r="22" spans="3:7">
      <c r="C22" t="s">
        <v>42</v>
      </c>
      <c r="D22" t="s">
        <v>43</v>
      </c>
      <c r="E22" s="5">
        <v>24017</v>
      </c>
      <c r="F22" t="s">
        <v>12</v>
      </c>
      <c r="G22" s="7">
        <v>25000</v>
      </c>
    </row>
    <row r="23" spans="3:7">
      <c r="G23" s="5"/>
    </row>
    <row r="24" spans="3:7">
      <c r="G24" s="5"/>
    </row>
    <row r="25" spans="3:7">
      <c r="G25" s="5"/>
    </row>
    <row r="26" spans="3:7">
      <c r="C26" s="4" t="s">
        <v>20</v>
      </c>
      <c r="D26" s="9"/>
      <c r="E26" s="23"/>
      <c r="G26" s="5"/>
    </row>
    <row r="27" spans="3:7">
      <c r="C27" s="4" t="s">
        <v>15</v>
      </c>
      <c r="D27" s="9"/>
      <c r="E27" s="23"/>
      <c r="G27" s="5"/>
    </row>
    <row r="28" spans="3:7">
      <c r="C28" s="4" t="s">
        <v>9</v>
      </c>
      <c r="D28" s="9"/>
      <c r="E28" s="23"/>
    </row>
    <row r="29" spans="3:7">
      <c r="C29" s="4" t="s">
        <v>12</v>
      </c>
      <c r="D29" s="9"/>
      <c r="E29" s="23"/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11266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752475</xdr:colOff>
                <xdr:row>7</xdr:row>
                <xdr:rowOff>123825</xdr:rowOff>
              </to>
            </anchor>
          </objectPr>
        </oleObject>
      </mc:Choice>
      <mc:Fallback>
        <oleObject progId="MS_ClipArt_Gallery" shapeId="1126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0"/>
  <sheetViews>
    <sheetView showGridLines="0" tabSelected="1" workbookViewId="0">
      <selection activeCell="N10" sqref="N10"/>
    </sheetView>
  </sheetViews>
  <sheetFormatPr defaultRowHeight="15"/>
  <cols>
    <col min="1" max="1" width="11.28515625" style="31" customWidth="1"/>
    <col min="2" max="2" width="6.42578125" style="31" customWidth="1"/>
    <col min="3" max="3" width="12" style="31" customWidth="1"/>
    <col min="4" max="4" width="18.140625" style="31" customWidth="1"/>
    <col min="5" max="5" width="17.140625" style="31" customWidth="1"/>
    <col min="6" max="8" width="11.28515625" style="31" customWidth="1"/>
    <col min="9" max="9" width="10.28515625" style="31" bestFit="1" customWidth="1"/>
    <col min="10" max="10" width="8.7109375" style="31" customWidth="1"/>
    <col min="11" max="11" width="8.42578125" style="31" customWidth="1"/>
    <col min="12" max="12" width="11.42578125" style="31" customWidth="1"/>
    <col min="13" max="13" width="10.7109375" style="31" customWidth="1"/>
    <col min="14" max="14" width="15.28515625" style="31" customWidth="1"/>
    <col min="15" max="15" width="17.7109375" style="31" customWidth="1"/>
    <col min="16" max="256" width="9.140625" style="31"/>
    <col min="257" max="257" width="6.7109375" style="31" customWidth="1"/>
    <col min="258" max="258" width="6.42578125" style="31" customWidth="1"/>
    <col min="259" max="259" width="12" style="31" customWidth="1"/>
    <col min="260" max="260" width="21.28515625" style="31" bestFit="1" customWidth="1"/>
    <col min="261" max="261" width="11.7109375" style="31" bestFit="1" customWidth="1"/>
    <col min="262" max="264" width="11.28515625" style="31" customWidth="1"/>
    <col min="265" max="265" width="5.7109375" style="31" bestFit="1" customWidth="1"/>
    <col min="266" max="266" width="4.85546875" style="31" bestFit="1" customWidth="1"/>
    <col min="267" max="267" width="7.7109375" style="31" bestFit="1" customWidth="1"/>
    <col min="268" max="268" width="15.140625" style="31" bestFit="1" customWidth="1"/>
    <col min="269" max="269" width="18.140625" style="31" bestFit="1" customWidth="1"/>
    <col min="270" max="270" width="8.28515625" style="31" bestFit="1" customWidth="1"/>
    <col min="271" max="271" width="17.7109375" style="31" customWidth="1"/>
    <col min="272" max="512" width="9.140625" style="31"/>
    <col min="513" max="513" width="6.7109375" style="31" customWidth="1"/>
    <col min="514" max="514" width="6.42578125" style="31" customWidth="1"/>
    <col min="515" max="515" width="12" style="31" customWidth="1"/>
    <col min="516" max="516" width="21.28515625" style="31" bestFit="1" customWidth="1"/>
    <col min="517" max="517" width="11.7109375" style="31" bestFit="1" customWidth="1"/>
    <col min="518" max="520" width="11.28515625" style="31" customWidth="1"/>
    <col min="521" max="521" width="5.7109375" style="31" bestFit="1" customWidth="1"/>
    <col min="522" max="522" width="4.85546875" style="31" bestFit="1" customWidth="1"/>
    <col min="523" max="523" width="7.7109375" style="31" bestFit="1" customWidth="1"/>
    <col min="524" max="524" width="15.140625" style="31" bestFit="1" customWidth="1"/>
    <col min="525" max="525" width="18.140625" style="31" bestFit="1" customWidth="1"/>
    <col min="526" max="526" width="8.28515625" style="31" bestFit="1" customWidth="1"/>
    <col min="527" max="527" width="17.7109375" style="31" customWidth="1"/>
    <col min="528" max="768" width="9.140625" style="31"/>
    <col min="769" max="769" width="6.7109375" style="31" customWidth="1"/>
    <col min="770" max="770" width="6.42578125" style="31" customWidth="1"/>
    <col min="771" max="771" width="12" style="31" customWidth="1"/>
    <col min="772" max="772" width="21.28515625" style="31" bestFit="1" customWidth="1"/>
    <col min="773" max="773" width="11.7109375" style="31" bestFit="1" customWidth="1"/>
    <col min="774" max="776" width="11.28515625" style="31" customWidth="1"/>
    <col min="777" max="777" width="5.7109375" style="31" bestFit="1" customWidth="1"/>
    <col min="778" max="778" width="4.85546875" style="31" bestFit="1" customWidth="1"/>
    <col min="779" max="779" width="7.7109375" style="31" bestFit="1" customWidth="1"/>
    <col min="780" max="780" width="15.140625" style="31" bestFit="1" customWidth="1"/>
    <col min="781" max="781" width="18.140625" style="31" bestFit="1" customWidth="1"/>
    <col min="782" max="782" width="8.28515625" style="31" bestFit="1" customWidth="1"/>
    <col min="783" max="783" width="17.7109375" style="31" customWidth="1"/>
    <col min="784" max="1024" width="9.140625" style="31"/>
    <col min="1025" max="1025" width="6.7109375" style="31" customWidth="1"/>
    <col min="1026" max="1026" width="6.42578125" style="31" customWidth="1"/>
    <col min="1027" max="1027" width="12" style="31" customWidth="1"/>
    <col min="1028" max="1028" width="21.28515625" style="31" bestFit="1" customWidth="1"/>
    <col min="1029" max="1029" width="11.7109375" style="31" bestFit="1" customWidth="1"/>
    <col min="1030" max="1032" width="11.28515625" style="31" customWidth="1"/>
    <col min="1033" max="1033" width="5.7109375" style="31" bestFit="1" customWidth="1"/>
    <col min="1034" max="1034" width="4.85546875" style="31" bestFit="1" customWidth="1"/>
    <col min="1035" max="1035" width="7.7109375" style="31" bestFit="1" customWidth="1"/>
    <col min="1036" max="1036" width="15.140625" style="31" bestFit="1" customWidth="1"/>
    <col min="1037" max="1037" width="18.140625" style="31" bestFit="1" customWidth="1"/>
    <col min="1038" max="1038" width="8.28515625" style="31" bestFit="1" customWidth="1"/>
    <col min="1039" max="1039" width="17.7109375" style="31" customWidth="1"/>
    <col min="1040" max="1280" width="9.140625" style="31"/>
    <col min="1281" max="1281" width="6.7109375" style="31" customWidth="1"/>
    <col min="1282" max="1282" width="6.42578125" style="31" customWidth="1"/>
    <col min="1283" max="1283" width="12" style="31" customWidth="1"/>
    <col min="1284" max="1284" width="21.28515625" style="31" bestFit="1" customWidth="1"/>
    <col min="1285" max="1285" width="11.7109375" style="31" bestFit="1" customWidth="1"/>
    <col min="1286" max="1288" width="11.28515625" style="31" customWidth="1"/>
    <col min="1289" max="1289" width="5.7109375" style="31" bestFit="1" customWidth="1"/>
    <col min="1290" max="1290" width="4.85546875" style="31" bestFit="1" customWidth="1"/>
    <col min="1291" max="1291" width="7.7109375" style="31" bestFit="1" customWidth="1"/>
    <col min="1292" max="1292" width="15.140625" style="31" bestFit="1" customWidth="1"/>
    <col min="1293" max="1293" width="18.140625" style="31" bestFit="1" customWidth="1"/>
    <col min="1294" max="1294" width="8.28515625" style="31" bestFit="1" customWidth="1"/>
    <col min="1295" max="1295" width="17.7109375" style="31" customWidth="1"/>
    <col min="1296" max="1536" width="9.140625" style="31"/>
    <col min="1537" max="1537" width="6.7109375" style="31" customWidth="1"/>
    <col min="1538" max="1538" width="6.42578125" style="31" customWidth="1"/>
    <col min="1539" max="1539" width="12" style="31" customWidth="1"/>
    <col min="1540" max="1540" width="21.28515625" style="31" bestFit="1" customWidth="1"/>
    <col min="1541" max="1541" width="11.7109375" style="31" bestFit="1" customWidth="1"/>
    <col min="1542" max="1544" width="11.28515625" style="31" customWidth="1"/>
    <col min="1545" max="1545" width="5.7109375" style="31" bestFit="1" customWidth="1"/>
    <col min="1546" max="1546" width="4.85546875" style="31" bestFit="1" customWidth="1"/>
    <col min="1547" max="1547" width="7.7109375" style="31" bestFit="1" customWidth="1"/>
    <col min="1548" max="1548" width="15.140625" style="31" bestFit="1" customWidth="1"/>
    <col min="1549" max="1549" width="18.140625" style="31" bestFit="1" customWidth="1"/>
    <col min="1550" max="1550" width="8.28515625" style="31" bestFit="1" customWidth="1"/>
    <col min="1551" max="1551" width="17.7109375" style="31" customWidth="1"/>
    <col min="1552" max="1792" width="9.140625" style="31"/>
    <col min="1793" max="1793" width="6.7109375" style="31" customWidth="1"/>
    <col min="1794" max="1794" width="6.42578125" style="31" customWidth="1"/>
    <col min="1795" max="1795" width="12" style="31" customWidth="1"/>
    <col min="1796" max="1796" width="21.28515625" style="31" bestFit="1" customWidth="1"/>
    <col min="1797" max="1797" width="11.7109375" style="31" bestFit="1" customWidth="1"/>
    <col min="1798" max="1800" width="11.28515625" style="31" customWidth="1"/>
    <col min="1801" max="1801" width="5.7109375" style="31" bestFit="1" customWidth="1"/>
    <col min="1802" max="1802" width="4.85546875" style="31" bestFit="1" customWidth="1"/>
    <col min="1803" max="1803" width="7.7109375" style="31" bestFit="1" customWidth="1"/>
    <col min="1804" max="1804" width="15.140625" style="31" bestFit="1" customWidth="1"/>
    <col min="1805" max="1805" width="18.140625" style="31" bestFit="1" customWidth="1"/>
    <col min="1806" max="1806" width="8.28515625" style="31" bestFit="1" customWidth="1"/>
    <col min="1807" max="1807" width="17.7109375" style="31" customWidth="1"/>
    <col min="1808" max="2048" width="9.140625" style="31"/>
    <col min="2049" max="2049" width="6.7109375" style="31" customWidth="1"/>
    <col min="2050" max="2050" width="6.42578125" style="31" customWidth="1"/>
    <col min="2051" max="2051" width="12" style="31" customWidth="1"/>
    <col min="2052" max="2052" width="21.28515625" style="31" bestFit="1" customWidth="1"/>
    <col min="2053" max="2053" width="11.7109375" style="31" bestFit="1" customWidth="1"/>
    <col min="2054" max="2056" width="11.28515625" style="31" customWidth="1"/>
    <col min="2057" max="2057" width="5.7109375" style="31" bestFit="1" customWidth="1"/>
    <col min="2058" max="2058" width="4.85546875" style="31" bestFit="1" customWidth="1"/>
    <col min="2059" max="2059" width="7.7109375" style="31" bestFit="1" customWidth="1"/>
    <col min="2060" max="2060" width="15.140625" style="31" bestFit="1" customWidth="1"/>
    <col min="2061" max="2061" width="18.140625" style="31" bestFit="1" customWidth="1"/>
    <col min="2062" max="2062" width="8.28515625" style="31" bestFit="1" customWidth="1"/>
    <col min="2063" max="2063" width="17.7109375" style="31" customWidth="1"/>
    <col min="2064" max="2304" width="9.140625" style="31"/>
    <col min="2305" max="2305" width="6.7109375" style="31" customWidth="1"/>
    <col min="2306" max="2306" width="6.42578125" style="31" customWidth="1"/>
    <col min="2307" max="2307" width="12" style="31" customWidth="1"/>
    <col min="2308" max="2308" width="21.28515625" style="31" bestFit="1" customWidth="1"/>
    <col min="2309" max="2309" width="11.7109375" style="31" bestFit="1" customWidth="1"/>
    <col min="2310" max="2312" width="11.28515625" style="31" customWidth="1"/>
    <col min="2313" max="2313" width="5.7109375" style="31" bestFit="1" customWidth="1"/>
    <col min="2314" max="2314" width="4.85546875" style="31" bestFit="1" customWidth="1"/>
    <col min="2315" max="2315" width="7.7109375" style="31" bestFit="1" customWidth="1"/>
    <col min="2316" max="2316" width="15.140625" style="31" bestFit="1" customWidth="1"/>
    <col min="2317" max="2317" width="18.140625" style="31" bestFit="1" customWidth="1"/>
    <col min="2318" max="2318" width="8.28515625" style="31" bestFit="1" customWidth="1"/>
    <col min="2319" max="2319" width="17.7109375" style="31" customWidth="1"/>
    <col min="2320" max="2560" width="9.140625" style="31"/>
    <col min="2561" max="2561" width="6.7109375" style="31" customWidth="1"/>
    <col min="2562" max="2562" width="6.42578125" style="31" customWidth="1"/>
    <col min="2563" max="2563" width="12" style="31" customWidth="1"/>
    <col min="2564" max="2564" width="21.28515625" style="31" bestFit="1" customWidth="1"/>
    <col min="2565" max="2565" width="11.7109375" style="31" bestFit="1" customWidth="1"/>
    <col min="2566" max="2568" width="11.28515625" style="31" customWidth="1"/>
    <col min="2569" max="2569" width="5.7109375" style="31" bestFit="1" customWidth="1"/>
    <col min="2570" max="2570" width="4.85546875" style="31" bestFit="1" customWidth="1"/>
    <col min="2571" max="2571" width="7.7109375" style="31" bestFit="1" customWidth="1"/>
    <col min="2572" max="2572" width="15.140625" style="31" bestFit="1" customWidth="1"/>
    <col min="2573" max="2573" width="18.140625" style="31" bestFit="1" customWidth="1"/>
    <col min="2574" max="2574" width="8.28515625" style="31" bestFit="1" customWidth="1"/>
    <col min="2575" max="2575" width="17.7109375" style="31" customWidth="1"/>
    <col min="2576" max="2816" width="9.140625" style="31"/>
    <col min="2817" max="2817" width="6.7109375" style="31" customWidth="1"/>
    <col min="2818" max="2818" width="6.42578125" style="31" customWidth="1"/>
    <col min="2819" max="2819" width="12" style="31" customWidth="1"/>
    <col min="2820" max="2820" width="21.28515625" style="31" bestFit="1" customWidth="1"/>
    <col min="2821" max="2821" width="11.7109375" style="31" bestFit="1" customWidth="1"/>
    <col min="2822" max="2824" width="11.28515625" style="31" customWidth="1"/>
    <col min="2825" max="2825" width="5.7109375" style="31" bestFit="1" customWidth="1"/>
    <col min="2826" max="2826" width="4.85546875" style="31" bestFit="1" customWidth="1"/>
    <col min="2827" max="2827" width="7.7109375" style="31" bestFit="1" customWidth="1"/>
    <col min="2828" max="2828" width="15.140625" style="31" bestFit="1" customWidth="1"/>
    <col min="2829" max="2829" width="18.140625" style="31" bestFit="1" customWidth="1"/>
    <col min="2830" max="2830" width="8.28515625" style="31" bestFit="1" customWidth="1"/>
    <col min="2831" max="2831" width="17.7109375" style="31" customWidth="1"/>
    <col min="2832" max="3072" width="9.140625" style="31"/>
    <col min="3073" max="3073" width="6.7109375" style="31" customWidth="1"/>
    <col min="3074" max="3074" width="6.42578125" style="31" customWidth="1"/>
    <col min="3075" max="3075" width="12" style="31" customWidth="1"/>
    <col min="3076" max="3076" width="21.28515625" style="31" bestFit="1" customWidth="1"/>
    <col min="3077" max="3077" width="11.7109375" style="31" bestFit="1" customWidth="1"/>
    <col min="3078" max="3080" width="11.28515625" style="31" customWidth="1"/>
    <col min="3081" max="3081" width="5.7109375" style="31" bestFit="1" customWidth="1"/>
    <col min="3082" max="3082" width="4.85546875" style="31" bestFit="1" customWidth="1"/>
    <col min="3083" max="3083" width="7.7109375" style="31" bestFit="1" customWidth="1"/>
    <col min="3084" max="3084" width="15.140625" style="31" bestFit="1" customWidth="1"/>
    <col min="3085" max="3085" width="18.140625" style="31" bestFit="1" customWidth="1"/>
    <col min="3086" max="3086" width="8.28515625" style="31" bestFit="1" customWidth="1"/>
    <col min="3087" max="3087" width="17.7109375" style="31" customWidth="1"/>
    <col min="3088" max="3328" width="9.140625" style="31"/>
    <col min="3329" max="3329" width="6.7109375" style="31" customWidth="1"/>
    <col min="3330" max="3330" width="6.42578125" style="31" customWidth="1"/>
    <col min="3331" max="3331" width="12" style="31" customWidth="1"/>
    <col min="3332" max="3332" width="21.28515625" style="31" bestFit="1" customWidth="1"/>
    <col min="3333" max="3333" width="11.7109375" style="31" bestFit="1" customWidth="1"/>
    <col min="3334" max="3336" width="11.28515625" style="31" customWidth="1"/>
    <col min="3337" max="3337" width="5.7109375" style="31" bestFit="1" customWidth="1"/>
    <col min="3338" max="3338" width="4.85546875" style="31" bestFit="1" customWidth="1"/>
    <col min="3339" max="3339" width="7.7109375" style="31" bestFit="1" customWidth="1"/>
    <col min="3340" max="3340" width="15.140625" style="31" bestFit="1" customWidth="1"/>
    <col min="3341" max="3341" width="18.140625" style="31" bestFit="1" customWidth="1"/>
    <col min="3342" max="3342" width="8.28515625" style="31" bestFit="1" customWidth="1"/>
    <col min="3343" max="3343" width="17.7109375" style="31" customWidth="1"/>
    <col min="3344" max="3584" width="9.140625" style="31"/>
    <col min="3585" max="3585" width="6.7109375" style="31" customWidth="1"/>
    <col min="3586" max="3586" width="6.42578125" style="31" customWidth="1"/>
    <col min="3587" max="3587" width="12" style="31" customWidth="1"/>
    <col min="3588" max="3588" width="21.28515625" style="31" bestFit="1" customWidth="1"/>
    <col min="3589" max="3589" width="11.7109375" style="31" bestFit="1" customWidth="1"/>
    <col min="3590" max="3592" width="11.28515625" style="31" customWidth="1"/>
    <col min="3593" max="3593" width="5.7109375" style="31" bestFit="1" customWidth="1"/>
    <col min="3594" max="3594" width="4.85546875" style="31" bestFit="1" customWidth="1"/>
    <col min="3595" max="3595" width="7.7109375" style="31" bestFit="1" customWidth="1"/>
    <col min="3596" max="3596" width="15.140625" style="31" bestFit="1" customWidth="1"/>
    <col min="3597" max="3597" width="18.140625" style="31" bestFit="1" customWidth="1"/>
    <col min="3598" max="3598" width="8.28515625" style="31" bestFit="1" customWidth="1"/>
    <col min="3599" max="3599" width="17.7109375" style="31" customWidth="1"/>
    <col min="3600" max="3840" width="9.140625" style="31"/>
    <col min="3841" max="3841" width="6.7109375" style="31" customWidth="1"/>
    <col min="3842" max="3842" width="6.42578125" style="31" customWidth="1"/>
    <col min="3843" max="3843" width="12" style="31" customWidth="1"/>
    <col min="3844" max="3844" width="21.28515625" style="31" bestFit="1" customWidth="1"/>
    <col min="3845" max="3845" width="11.7109375" style="31" bestFit="1" customWidth="1"/>
    <col min="3846" max="3848" width="11.28515625" style="31" customWidth="1"/>
    <col min="3849" max="3849" width="5.7109375" style="31" bestFit="1" customWidth="1"/>
    <col min="3850" max="3850" width="4.85546875" style="31" bestFit="1" customWidth="1"/>
    <col min="3851" max="3851" width="7.7109375" style="31" bestFit="1" customWidth="1"/>
    <col min="3852" max="3852" width="15.140625" style="31" bestFit="1" customWidth="1"/>
    <col min="3853" max="3853" width="18.140625" style="31" bestFit="1" customWidth="1"/>
    <col min="3854" max="3854" width="8.28515625" style="31" bestFit="1" customWidth="1"/>
    <col min="3855" max="3855" width="17.7109375" style="31" customWidth="1"/>
    <col min="3856" max="4096" width="9.140625" style="31"/>
    <col min="4097" max="4097" width="6.7109375" style="31" customWidth="1"/>
    <col min="4098" max="4098" width="6.42578125" style="31" customWidth="1"/>
    <col min="4099" max="4099" width="12" style="31" customWidth="1"/>
    <col min="4100" max="4100" width="21.28515625" style="31" bestFit="1" customWidth="1"/>
    <col min="4101" max="4101" width="11.7109375" style="31" bestFit="1" customWidth="1"/>
    <col min="4102" max="4104" width="11.28515625" style="31" customWidth="1"/>
    <col min="4105" max="4105" width="5.7109375" style="31" bestFit="1" customWidth="1"/>
    <col min="4106" max="4106" width="4.85546875" style="31" bestFit="1" customWidth="1"/>
    <col min="4107" max="4107" width="7.7109375" style="31" bestFit="1" customWidth="1"/>
    <col min="4108" max="4108" width="15.140625" style="31" bestFit="1" customWidth="1"/>
    <col min="4109" max="4109" width="18.140625" style="31" bestFit="1" customWidth="1"/>
    <col min="4110" max="4110" width="8.28515625" style="31" bestFit="1" customWidth="1"/>
    <col min="4111" max="4111" width="17.7109375" style="31" customWidth="1"/>
    <col min="4112" max="4352" width="9.140625" style="31"/>
    <col min="4353" max="4353" width="6.7109375" style="31" customWidth="1"/>
    <col min="4354" max="4354" width="6.42578125" style="31" customWidth="1"/>
    <col min="4355" max="4355" width="12" style="31" customWidth="1"/>
    <col min="4356" max="4356" width="21.28515625" style="31" bestFit="1" customWidth="1"/>
    <col min="4357" max="4357" width="11.7109375" style="31" bestFit="1" customWidth="1"/>
    <col min="4358" max="4360" width="11.28515625" style="31" customWidth="1"/>
    <col min="4361" max="4361" width="5.7109375" style="31" bestFit="1" customWidth="1"/>
    <col min="4362" max="4362" width="4.85546875" style="31" bestFit="1" customWidth="1"/>
    <col min="4363" max="4363" width="7.7109375" style="31" bestFit="1" customWidth="1"/>
    <col min="4364" max="4364" width="15.140625" style="31" bestFit="1" customWidth="1"/>
    <col min="4365" max="4365" width="18.140625" style="31" bestFit="1" customWidth="1"/>
    <col min="4366" max="4366" width="8.28515625" style="31" bestFit="1" customWidth="1"/>
    <col min="4367" max="4367" width="17.7109375" style="31" customWidth="1"/>
    <col min="4368" max="4608" width="9.140625" style="31"/>
    <col min="4609" max="4609" width="6.7109375" style="31" customWidth="1"/>
    <col min="4610" max="4610" width="6.42578125" style="31" customWidth="1"/>
    <col min="4611" max="4611" width="12" style="31" customWidth="1"/>
    <col min="4612" max="4612" width="21.28515625" style="31" bestFit="1" customWidth="1"/>
    <col min="4613" max="4613" width="11.7109375" style="31" bestFit="1" customWidth="1"/>
    <col min="4614" max="4616" width="11.28515625" style="31" customWidth="1"/>
    <col min="4617" max="4617" width="5.7109375" style="31" bestFit="1" customWidth="1"/>
    <col min="4618" max="4618" width="4.85546875" style="31" bestFit="1" customWidth="1"/>
    <col min="4619" max="4619" width="7.7109375" style="31" bestFit="1" customWidth="1"/>
    <col min="4620" max="4620" width="15.140625" style="31" bestFit="1" customWidth="1"/>
    <col min="4621" max="4621" width="18.140625" style="31" bestFit="1" customWidth="1"/>
    <col min="4622" max="4622" width="8.28515625" style="31" bestFit="1" customWidth="1"/>
    <col min="4623" max="4623" width="17.7109375" style="31" customWidth="1"/>
    <col min="4624" max="4864" width="9.140625" style="31"/>
    <col min="4865" max="4865" width="6.7109375" style="31" customWidth="1"/>
    <col min="4866" max="4866" width="6.42578125" style="31" customWidth="1"/>
    <col min="4867" max="4867" width="12" style="31" customWidth="1"/>
    <col min="4868" max="4868" width="21.28515625" style="31" bestFit="1" customWidth="1"/>
    <col min="4869" max="4869" width="11.7109375" style="31" bestFit="1" customWidth="1"/>
    <col min="4870" max="4872" width="11.28515625" style="31" customWidth="1"/>
    <col min="4873" max="4873" width="5.7109375" style="31" bestFit="1" customWidth="1"/>
    <col min="4874" max="4874" width="4.85546875" style="31" bestFit="1" customWidth="1"/>
    <col min="4875" max="4875" width="7.7109375" style="31" bestFit="1" customWidth="1"/>
    <col min="4876" max="4876" width="15.140625" style="31" bestFit="1" customWidth="1"/>
    <col min="4877" max="4877" width="18.140625" style="31" bestFit="1" customWidth="1"/>
    <col min="4878" max="4878" width="8.28515625" style="31" bestFit="1" customWidth="1"/>
    <col min="4879" max="4879" width="17.7109375" style="31" customWidth="1"/>
    <col min="4880" max="5120" width="9.140625" style="31"/>
    <col min="5121" max="5121" width="6.7109375" style="31" customWidth="1"/>
    <col min="5122" max="5122" width="6.42578125" style="31" customWidth="1"/>
    <col min="5123" max="5123" width="12" style="31" customWidth="1"/>
    <col min="5124" max="5124" width="21.28515625" style="31" bestFit="1" customWidth="1"/>
    <col min="5125" max="5125" width="11.7109375" style="31" bestFit="1" customWidth="1"/>
    <col min="5126" max="5128" width="11.28515625" style="31" customWidth="1"/>
    <col min="5129" max="5129" width="5.7109375" style="31" bestFit="1" customWidth="1"/>
    <col min="5130" max="5130" width="4.85546875" style="31" bestFit="1" customWidth="1"/>
    <col min="5131" max="5131" width="7.7109375" style="31" bestFit="1" customWidth="1"/>
    <col min="5132" max="5132" width="15.140625" style="31" bestFit="1" customWidth="1"/>
    <col min="5133" max="5133" width="18.140625" style="31" bestFit="1" customWidth="1"/>
    <col min="5134" max="5134" width="8.28515625" style="31" bestFit="1" customWidth="1"/>
    <col min="5135" max="5135" width="17.7109375" style="31" customWidth="1"/>
    <col min="5136" max="5376" width="9.140625" style="31"/>
    <col min="5377" max="5377" width="6.7109375" style="31" customWidth="1"/>
    <col min="5378" max="5378" width="6.42578125" style="31" customWidth="1"/>
    <col min="5379" max="5379" width="12" style="31" customWidth="1"/>
    <col min="5380" max="5380" width="21.28515625" style="31" bestFit="1" customWidth="1"/>
    <col min="5381" max="5381" width="11.7109375" style="31" bestFit="1" customWidth="1"/>
    <col min="5382" max="5384" width="11.28515625" style="31" customWidth="1"/>
    <col min="5385" max="5385" width="5.7109375" style="31" bestFit="1" customWidth="1"/>
    <col min="5386" max="5386" width="4.85546875" style="31" bestFit="1" customWidth="1"/>
    <col min="5387" max="5387" width="7.7109375" style="31" bestFit="1" customWidth="1"/>
    <col min="5388" max="5388" width="15.140625" style="31" bestFit="1" customWidth="1"/>
    <col min="5389" max="5389" width="18.140625" style="31" bestFit="1" customWidth="1"/>
    <col min="5390" max="5390" width="8.28515625" style="31" bestFit="1" customWidth="1"/>
    <col min="5391" max="5391" width="17.7109375" style="31" customWidth="1"/>
    <col min="5392" max="5632" width="9.140625" style="31"/>
    <col min="5633" max="5633" width="6.7109375" style="31" customWidth="1"/>
    <col min="5634" max="5634" width="6.42578125" style="31" customWidth="1"/>
    <col min="5635" max="5635" width="12" style="31" customWidth="1"/>
    <col min="5636" max="5636" width="21.28515625" style="31" bestFit="1" customWidth="1"/>
    <col min="5637" max="5637" width="11.7109375" style="31" bestFit="1" customWidth="1"/>
    <col min="5638" max="5640" width="11.28515625" style="31" customWidth="1"/>
    <col min="5641" max="5641" width="5.7109375" style="31" bestFit="1" customWidth="1"/>
    <col min="5642" max="5642" width="4.85546875" style="31" bestFit="1" customWidth="1"/>
    <col min="5643" max="5643" width="7.7109375" style="31" bestFit="1" customWidth="1"/>
    <col min="5644" max="5644" width="15.140625" style="31" bestFit="1" customWidth="1"/>
    <col min="5645" max="5645" width="18.140625" style="31" bestFit="1" customWidth="1"/>
    <col min="5646" max="5646" width="8.28515625" style="31" bestFit="1" customWidth="1"/>
    <col min="5647" max="5647" width="17.7109375" style="31" customWidth="1"/>
    <col min="5648" max="5888" width="9.140625" style="31"/>
    <col min="5889" max="5889" width="6.7109375" style="31" customWidth="1"/>
    <col min="5890" max="5890" width="6.42578125" style="31" customWidth="1"/>
    <col min="5891" max="5891" width="12" style="31" customWidth="1"/>
    <col min="5892" max="5892" width="21.28515625" style="31" bestFit="1" customWidth="1"/>
    <col min="5893" max="5893" width="11.7109375" style="31" bestFit="1" customWidth="1"/>
    <col min="5894" max="5896" width="11.28515625" style="31" customWidth="1"/>
    <col min="5897" max="5897" width="5.7109375" style="31" bestFit="1" customWidth="1"/>
    <col min="5898" max="5898" width="4.85546875" style="31" bestFit="1" customWidth="1"/>
    <col min="5899" max="5899" width="7.7109375" style="31" bestFit="1" customWidth="1"/>
    <col min="5900" max="5900" width="15.140625" style="31" bestFit="1" customWidth="1"/>
    <col min="5901" max="5901" width="18.140625" style="31" bestFit="1" customWidth="1"/>
    <col min="5902" max="5902" width="8.28515625" style="31" bestFit="1" customWidth="1"/>
    <col min="5903" max="5903" width="17.7109375" style="31" customWidth="1"/>
    <col min="5904" max="6144" width="9.140625" style="31"/>
    <col min="6145" max="6145" width="6.7109375" style="31" customWidth="1"/>
    <col min="6146" max="6146" width="6.42578125" style="31" customWidth="1"/>
    <col min="6147" max="6147" width="12" style="31" customWidth="1"/>
    <col min="6148" max="6148" width="21.28515625" style="31" bestFit="1" customWidth="1"/>
    <col min="6149" max="6149" width="11.7109375" style="31" bestFit="1" customWidth="1"/>
    <col min="6150" max="6152" width="11.28515625" style="31" customWidth="1"/>
    <col min="6153" max="6153" width="5.7109375" style="31" bestFit="1" customWidth="1"/>
    <col min="6154" max="6154" width="4.85546875" style="31" bestFit="1" customWidth="1"/>
    <col min="6155" max="6155" width="7.7109375" style="31" bestFit="1" customWidth="1"/>
    <col min="6156" max="6156" width="15.140625" style="31" bestFit="1" customWidth="1"/>
    <col min="6157" max="6157" width="18.140625" style="31" bestFit="1" customWidth="1"/>
    <col min="6158" max="6158" width="8.28515625" style="31" bestFit="1" customWidth="1"/>
    <col min="6159" max="6159" width="17.7109375" style="31" customWidth="1"/>
    <col min="6160" max="6400" width="9.140625" style="31"/>
    <col min="6401" max="6401" width="6.7109375" style="31" customWidth="1"/>
    <col min="6402" max="6402" width="6.42578125" style="31" customWidth="1"/>
    <col min="6403" max="6403" width="12" style="31" customWidth="1"/>
    <col min="6404" max="6404" width="21.28515625" style="31" bestFit="1" customWidth="1"/>
    <col min="6405" max="6405" width="11.7109375" style="31" bestFit="1" customWidth="1"/>
    <col min="6406" max="6408" width="11.28515625" style="31" customWidth="1"/>
    <col min="6409" max="6409" width="5.7109375" style="31" bestFit="1" customWidth="1"/>
    <col min="6410" max="6410" width="4.85546875" style="31" bestFit="1" customWidth="1"/>
    <col min="6411" max="6411" width="7.7109375" style="31" bestFit="1" customWidth="1"/>
    <col min="6412" max="6412" width="15.140625" style="31" bestFit="1" customWidth="1"/>
    <col min="6413" max="6413" width="18.140625" style="31" bestFit="1" customWidth="1"/>
    <col min="6414" max="6414" width="8.28515625" style="31" bestFit="1" customWidth="1"/>
    <col min="6415" max="6415" width="17.7109375" style="31" customWidth="1"/>
    <col min="6416" max="6656" width="9.140625" style="31"/>
    <col min="6657" max="6657" width="6.7109375" style="31" customWidth="1"/>
    <col min="6658" max="6658" width="6.42578125" style="31" customWidth="1"/>
    <col min="6659" max="6659" width="12" style="31" customWidth="1"/>
    <col min="6660" max="6660" width="21.28515625" style="31" bestFit="1" customWidth="1"/>
    <col min="6661" max="6661" width="11.7109375" style="31" bestFit="1" customWidth="1"/>
    <col min="6662" max="6664" width="11.28515625" style="31" customWidth="1"/>
    <col min="6665" max="6665" width="5.7109375" style="31" bestFit="1" customWidth="1"/>
    <col min="6666" max="6666" width="4.85546875" style="31" bestFit="1" customWidth="1"/>
    <col min="6667" max="6667" width="7.7109375" style="31" bestFit="1" customWidth="1"/>
    <col min="6668" max="6668" width="15.140625" style="31" bestFit="1" customWidth="1"/>
    <col min="6669" max="6669" width="18.140625" style="31" bestFit="1" customWidth="1"/>
    <col min="6670" max="6670" width="8.28515625" style="31" bestFit="1" customWidth="1"/>
    <col min="6671" max="6671" width="17.7109375" style="31" customWidth="1"/>
    <col min="6672" max="6912" width="9.140625" style="31"/>
    <col min="6913" max="6913" width="6.7109375" style="31" customWidth="1"/>
    <col min="6914" max="6914" width="6.42578125" style="31" customWidth="1"/>
    <col min="6915" max="6915" width="12" style="31" customWidth="1"/>
    <col min="6916" max="6916" width="21.28515625" style="31" bestFit="1" customWidth="1"/>
    <col min="6917" max="6917" width="11.7109375" style="31" bestFit="1" customWidth="1"/>
    <col min="6918" max="6920" width="11.28515625" style="31" customWidth="1"/>
    <col min="6921" max="6921" width="5.7109375" style="31" bestFit="1" customWidth="1"/>
    <col min="6922" max="6922" width="4.85546875" style="31" bestFit="1" customWidth="1"/>
    <col min="6923" max="6923" width="7.7109375" style="31" bestFit="1" customWidth="1"/>
    <col min="6924" max="6924" width="15.140625" style="31" bestFit="1" customWidth="1"/>
    <col min="6925" max="6925" width="18.140625" style="31" bestFit="1" customWidth="1"/>
    <col min="6926" max="6926" width="8.28515625" style="31" bestFit="1" customWidth="1"/>
    <col min="6927" max="6927" width="17.7109375" style="31" customWidth="1"/>
    <col min="6928" max="7168" width="9.140625" style="31"/>
    <col min="7169" max="7169" width="6.7109375" style="31" customWidth="1"/>
    <col min="7170" max="7170" width="6.42578125" style="31" customWidth="1"/>
    <col min="7171" max="7171" width="12" style="31" customWidth="1"/>
    <col min="7172" max="7172" width="21.28515625" style="31" bestFit="1" customWidth="1"/>
    <col min="7173" max="7173" width="11.7109375" style="31" bestFit="1" customWidth="1"/>
    <col min="7174" max="7176" width="11.28515625" style="31" customWidth="1"/>
    <col min="7177" max="7177" width="5.7109375" style="31" bestFit="1" customWidth="1"/>
    <col min="7178" max="7178" width="4.85546875" style="31" bestFit="1" customWidth="1"/>
    <col min="7179" max="7179" width="7.7109375" style="31" bestFit="1" customWidth="1"/>
    <col min="7180" max="7180" width="15.140625" style="31" bestFit="1" customWidth="1"/>
    <col min="7181" max="7181" width="18.140625" style="31" bestFit="1" customWidth="1"/>
    <col min="7182" max="7182" width="8.28515625" style="31" bestFit="1" customWidth="1"/>
    <col min="7183" max="7183" width="17.7109375" style="31" customWidth="1"/>
    <col min="7184" max="7424" width="9.140625" style="31"/>
    <col min="7425" max="7425" width="6.7109375" style="31" customWidth="1"/>
    <col min="7426" max="7426" width="6.42578125" style="31" customWidth="1"/>
    <col min="7427" max="7427" width="12" style="31" customWidth="1"/>
    <col min="7428" max="7428" width="21.28515625" style="31" bestFit="1" customWidth="1"/>
    <col min="7429" max="7429" width="11.7109375" style="31" bestFit="1" customWidth="1"/>
    <col min="7430" max="7432" width="11.28515625" style="31" customWidth="1"/>
    <col min="7433" max="7433" width="5.7109375" style="31" bestFit="1" customWidth="1"/>
    <col min="7434" max="7434" width="4.85546875" style="31" bestFit="1" customWidth="1"/>
    <col min="7435" max="7435" width="7.7109375" style="31" bestFit="1" customWidth="1"/>
    <col min="7436" max="7436" width="15.140625" style="31" bestFit="1" customWidth="1"/>
    <col min="7437" max="7437" width="18.140625" style="31" bestFit="1" customWidth="1"/>
    <col min="7438" max="7438" width="8.28515625" style="31" bestFit="1" customWidth="1"/>
    <col min="7439" max="7439" width="17.7109375" style="31" customWidth="1"/>
    <col min="7440" max="7680" width="9.140625" style="31"/>
    <col min="7681" max="7681" width="6.7109375" style="31" customWidth="1"/>
    <col min="7682" max="7682" width="6.42578125" style="31" customWidth="1"/>
    <col min="7683" max="7683" width="12" style="31" customWidth="1"/>
    <col min="7684" max="7684" width="21.28515625" style="31" bestFit="1" customWidth="1"/>
    <col min="7685" max="7685" width="11.7109375" style="31" bestFit="1" customWidth="1"/>
    <col min="7686" max="7688" width="11.28515625" style="31" customWidth="1"/>
    <col min="7689" max="7689" width="5.7109375" style="31" bestFit="1" customWidth="1"/>
    <col min="7690" max="7690" width="4.85546875" style="31" bestFit="1" customWidth="1"/>
    <col min="7691" max="7691" width="7.7109375" style="31" bestFit="1" customWidth="1"/>
    <col min="7692" max="7692" width="15.140625" style="31" bestFit="1" customWidth="1"/>
    <col min="7693" max="7693" width="18.140625" style="31" bestFit="1" customWidth="1"/>
    <col min="7694" max="7694" width="8.28515625" style="31" bestFit="1" customWidth="1"/>
    <col min="7695" max="7695" width="17.7109375" style="31" customWidth="1"/>
    <col min="7696" max="7936" width="9.140625" style="31"/>
    <col min="7937" max="7937" width="6.7109375" style="31" customWidth="1"/>
    <col min="7938" max="7938" width="6.42578125" style="31" customWidth="1"/>
    <col min="7939" max="7939" width="12" style="31" customWidth="1"/>
    <col min="7940" max="7940" width="21.28515625" style="31" bestFit="1" customWidth="1"/>
    <col min="7941" max="7941" width="11.7109375" style="31" bestFit="1" customWidth="1"/>
    <col min="7942" max="7944" width="11.28515625" style="31" customWidth="1"/>
    <col min="7945" max="7945" width="5.7109375" style="31" bestFit="1" customWidth="1"/>
    <col min="7946" max="7946" width="4.85546875" style="31" bestFit="1" customWidth="1"/>
    <col min="7947" max="7947" width="7.7109375" style="31" bestFit="1" customWidth="1"/>
    <col min="7948" max="7948" width="15.140625" style="31" bestFit="1" customWidth="1"/>
    <col min="7949" max="7949" width="18.140625" style="31" bestFit="1" customWidth="1"/>
    <col min="7950" max="7950" width="8.28515625" style="31" bestFit="1" customWidth="1"/>
    <col min="7951" max="7951" width="17.7109375" style="31" customWidth="1"/>
    <col min="7952" max="8192" width="9.140625" style="31"/>
    <col min="8193" max="8193" width="6.7109375" style="31" customWidth="1"/>
    <col min="8194" max="8194" width="6.42578125" style="31" customWidth="1"/>
    <col min="8195" max="8195" width="12" style="31" customWidth="1"/>
    <col min="8196" max="8196" width="21.28515625" style="31" bestFit="1" customWidth="1"/>
    <col min="8197" max="8197" width="11.7109375" style="31" bestFit="1" customWidth="1"/>
    <col min="8198" max="8200" width="11.28515625" style="31" customWidth="1"/>
    <col min="8201" max="8201" width="5.7109375" style="31" bestFit="1" customWidth="1"/>
    <col min="8202" max="8202" width="4.85546875" style="31" bestFit="1" customWidth="1"/>
    <col min="8203" max="8203" width="7.7109375" style="31" bestFit="1" customWidth="1"/>
    <col min="8204" max="8204" width="15.140625" style="31" bestFit="1" customWidth="1"/>
    <col min="8205" max="8205" width="18.140625" style="31" bestFit="1" customWidth="1"/>
    <col min="8206" max="8206" width="8.28515625" style="31" bestFit="1" customWidth="1"/>
    <col min="8207" max="8207" width="17.7109375" style="31" customWidth="1"/>
    <col min="8208" max="8448" width="9.140625" style="31"/>
    <col min="8449" max="8449" width="6.7109375" style="31" customWidth="1"/>
    <col min="8450" max="8450" width="6.42578125" style="31" customWidth="1"/>
    <col min="8451" max="8451" width="12" style="31" customWidth="1"/>
    <col min="8452" max="8452" width="21.28515625" style="31" bestFit="1" customWidth="1"/>
    <col min="8453" max="8453" width="11.7109375" style="31" bestFit="1" customWidth="1"/>
    <col min="8454" max="8456" width="11.28515625" style="31" customWidth="1"/>
    <col min="8457" max="8457" width="5.7109375" style="31" bestFit="1" customWidth="1"/>
    <col min="8458" max="8458" width="4.85546875" style="31" bestFit="1" customWidth="1"/>
    <col min="8459" max="8459" width="7.7109375" style="31" bestFit="1" customWidth="1"/>
    <col min="8460" max="8460" width="15.140625" style="31" bestFit="1" customWidth="1"/>
    <col min="8461" max="8461" width="18.140625" style="31" bestFit="1" customWidth="1"/>
    <col min="8462" max="8462" width="8.28515625" style="31" bestFit="1" customWidth="1"/>
    <col min="8463" max="8463" width="17.7109375" style="31" customWidth="1"/>
    <col min="8464" max="8704" width="9.140625" style="31"/>
    <col min="8705" max="8705" width="6.7109375" style="31" customWidth="1"/>
    <col min="8706" max="8706" width="6.42578125" style="31" customWidth="1"/>
    <col min="8707" max="8707" width="12" style="31" customWidth="1"/>
    <col min="8708" max="8708" width="21.28515625" style="31" bestFit="1" customWidth="1"/>
    <col min="8709" max="8709" width="11.7109375" style="31" bestFit="1" customWidth="1"/>
    <col min="8710" max="8712" width="11.28515625" style="31" customWidth="1"/>
    <col min="8713" max="8713" width="5.7109375" style="31" bestFit="1" customWidth="1"/>
    <col min="8714" max="8714" width="4.85546875" style="31" bestFit="1" customWidth="1"/>
    <col min="8715" max="8715" width="7.7109375" style="31" bestFit="1" customWidth="1"/>
    <col min="8716" max="8716" width="15.140625" style="31" bestFit="1" customWidth="1"/>
    <col min="8717" max="8717" width="18.140625" style="31" bestFit="1" customWidth="1"/>
    <col min="8718" max="8718" width="8.28515625" style="31" bestFit="1" customWidth="1"/>
    <col min="8719" max="8719" width="17.7109375" style="31" customWidth="1"/>
    <col min="8720" max="8960" width="9.140625" style="31"/>
    <col min="8961" max="8961" width="6.7109375" style="31" customWidth="1"/>
    <col min="8962" max="8962" width="6.42578125" style="31" customWidth="1"/>
    <col min="8963" max="8963" width="12" style="31" customWidth="1"/>
    <col min="8964" max="8964" width="21.28515625" style="31" bestFit="1" customWidth="1"/>
    <col min="8965" max="8965" width="11.7109375" style="31" bestFit="1" customWidth="1"/>
    <col min="8966" max="8968" width="11.28515625" style="31" customWidth="1"/>
    <col min="8969" max="8969" width="5.7109375" style="31" bestFit="1" customWidth="1"/>
    <col min="8970" max="8970" width="4.85546875" style="31" bestFit="1" customWidth="1"/>
    <col min="8971" max="8971" width="7.7109375" style="31" bestFit="1" customWidth="1"/>
    <col min="8972" max="8972" width="15.140625" style="31" bestFit="1" customWidth="1"/>
    <col min="8973" max="8973" width="18.140625" style="31" bestFit="1" customWidth="1"/>
    <col min="8974" max="8974" width="8.28515625" style="31" bestFit="1" customWidth="1"/>
    <col min="8975" max="8975" width="17.7109375" style="31" customWidth="1"/>
    <col min="8976" max="9216" width="9.140625" style="31"/>
    <col min="9217" max="9217" width="6.7109375" style="31" customWidth="1"/>
    <col min="9218" max="9218" width="6.42578125" style="31" customWidth="1"/>
    <col min="9219" max="9219" width="12" style="31" customWidth="1"/>
    <col min="9220" max="9220" width="21.28515625" style="31" bestFit="1" customWidth="1"/>
    <col min="9221" max="9221" width="11.7109375" style="31" bestFit="1" customWidth="1"/>
    <col min="9222" max="9224" width="11.28515625" style="31" customWidth="1"/>
    <col min="9225" max="9225" width="5.7109375" style="31" bestFit="1" customWidth="1"/>
    <col min="9226" max="9226" width="4.85546875" style="31" bestFit="1" customWidth="1"/>
    <col min="9227" max="9227" width="7.7109375" style="31" bestFit="1" customWidth="1"/>
    <col min="9228" max="9228" width="15.140625" style="31" bestFit="1" customWidth="1"/>
    <col min="9229" max="9229" width="18.140625" style="31" bestFit="1" customWidth="1"/>
    <col min="9230" max="9230" width="8.28515625" style="31" bestFit="1" customWidth="1"/>
    <col min="9231" max="9231" width="17.7109375" style="31" customWidth="1"/>
    <col min="9232" max="9472" width="9.140625" style="31"/>
    <col min="9473" max="9473" width="6.7109375" style="31" customWidth="1"/>
    <col min="9474" max="9474" width="6.42578125" style="31" customWidth="1"/>
    <col min="9475" max="9475" width="12" style="31" customWidth="1"/>
    <col min="9476" max="9476" width="21.28515625" style="31" bestFit="1" customWidth="1"/>
    <col min="9477" max="9477" width="11.7109375" style="31" bestFit="1" customWidth="1"/>
    <col min="9478" max="9480" width="11.28515625" style="31" customWidth="1"/>
    <col min="9481" max="9481" width="5.7109375" style="31" bestFit="1" customWidth="1"/>
    <col min="9482" max="9482" width="4.85546875" style="31" bestFit="1" customWidth="1"/>
    <col min="9483" max="9483" width="7.7109375" style="31" bestFit="1" customWidth="1"/>
    <col min="9484" max="9484" width="15.140625" style="31" bestFit="1" customWidth="1"/>
    <col min="9485" max="9485" width="18.140625" style="31" bestFit="1" customWidth="1"/>
    <col min="9486" max="9486" width="8.28515625" style="31" bestFit="1" customWidth="1"/>
    <col min="9487" max="9487" width="17.7109375" style="31" customWidth="1"/>
    <col min="9488" max="9728" width="9.140625" style="31"/>
    <col min="9729" max="9729" width="6.7109375" style="31" customWidth="1"/>
    <col min="9730" max="9730" width="6.42578125" style="31" customWidth="1"/>
    <col min="9731" max="9731" width="12" style="31" customWidth="1"/>
    <col min="9732" max="9732" width="21.28515625" style="31" bestFit="1" customWidth="1"/>
    <col min="9733" max="9733" width="11.7109375" style="31" bestFit="1" customWidth="1"/>
    <col min="9734" max="9736" width="11.28515625" style="31" customWidth="1"/>
    <col min="9737" max="9737" width="5.7109375" style="31" bestFit="1" customWidth="1"/>
    <col min="9738" max="9738" width="4.85546875" style="31" bestFit="1" customWidth="1"/>
    <col min="9739" max="9739" width="7.7109375" style="31" bestFit="1" customWidth="1"/>
    <col min="9740" max="9740" width="15.140625" style="31" bestFit="1" customWidth="1"/>
    <col min="9741" max="9741" width="18.140625" style="31" bestFit="1" customWidth="1"/>
    <col min="9742" max="9742" width="8.28515625" style="31" bestFit="1" customWidth="1"/>
    <col min="9743" max="9743" width="17.7109375" style="31" customWidth="1"/>
    <col min="9744" max="9984" width="9.140625" style="31"/>
    <col min="9985" max="9985" width="6.7109375" style="31" customWidth="1"/>
    <col min="9986" max="9986" width="6.42578125" style="31" customWidth="1"/>
    <col min="9987" max="9987" width="12" style="31" customWidth="1"/>
    <col min="9988" max="9988" width="21.28515625" style="31" bestFit="1" customWidth="1"/>
    <col min="9989" max="9989" width="11.7109375" style="31" bestFit="1" customWidth="1"/>
    <col min="9990" max="9992" width="11.28515625" style="31" customWidth="1"/>
    <col min="9993" max="9993" width="5.7109375" style="31" bestFit="1" customWidth="1"/>
    <col min="9994" max="9994" width="4.85546875" style="31" bestFit="1" customWidth="1"/>
    <col min="9995" max="9995" width="7.7109375" style="31" bestFit="1" customWidth="1"/>
    <col min="9996" max="9996" width="15.140625" style="31" bestFit="1" customWidth="1"/>
    <col min="9997" max="9997" width="18.140625" style="31" bestFit="1" customWidth="1"/>
    <col min="9998" max="9998" width="8.28515625" style="31" bestFit="1" customWidth="1"/>
    <col min="9999" max="9999" width="17.7109375" style="31" customWidth="1"/>
    <col min="10000" max="10240" width="9.140625" style="31"/>
    <col min="10241" max="10241" width="6.7109375" style="31" customWidth="1"/>
    <col min="10242" max="10242" width="6.42578125" style="31" customWidth="1"/>
    <col min="10243" max="10243" width="12" style="31" customWidth="1"/>
    <col min="10244" max="10244" width="21.28515625" style="31" bestFit="1" customWidth="1"/>
    <col min="10245" max="10245" width="11.7109375" style="31" bestFit="1" customWidth="1"/>
    <col min="10246" max="10248" width="11.28515625" style="31" customWidth="1"/>
    <col min="10249" max="10249" width="5.7109375" style="31" bestFit="1" customWidth="1"/>
    <col min="10250" max="10250" width="4.85546875" style="31" bestFit="1" customWidth="1"/>
    <col min="10251" max="10251" width="7.7109375" style="31" bestFit="1" customWidth="1"/>
    <col min="10252" max="10252" width="15.140625" style="31" bestFit="1" customWidth="1"/>
    <col min="10253" max="10253" width="18.140625" style="31" bestFit="1" customWidth="1"/>
    <col min="10254" max="10254" width="8.28515625" style="31" bestFit="1" customWidth="1"/>
    <col min="10255" max="10255" width="17.7109375" style="31" customWidth="1"/>
    <col min="10256" max="10496" width="9.140625" style="31"/>
    <col min="10497" max="10497" width="6.7109375" style="31" customWidth="1"/>
    <col min="10498" max="10498" width="6.42578125" style="31" customWidth="1"/>
    <col min="10499" max="10499" width="12" style="31" customWidth="1"/>
    <col min="10500" max="10500" width="21.28515625" style="31" bestFit="1" customWidth="1"/>
    <col min="10501" max="10501" width="11.7109375" style="31" bestFit="1" customWidth="1"/>
    <col min="10502" max="10504" width="11.28515625" style="31" customWidth="1"/>
    <col min="10505" max="10505" width="5.7109375" style="31" bestFit="1" customWidth="1"/>
    <col min="10506" max="10506" width="4.85546875" style="31" bestFit="1" customWidth="1"/>
    <col min="10507" max="10507" width="7.7109375" style="31" bestFit="1" customWidth="1"/>
    <col min="10508" max="10508" width="15.140625" style="31" bestFit="1" customWidth="1"/>
    <col min="10509" max="10509" width="18.140625" style="31" bestFit="1" customWidth="1"/>
    <col min="10510" max="10510" width="8.28515625" style="31" bestFit="1" customWidth="1"/>
    <col min="10511" max="10511" width="17.7109375" style="31" customWidth="1"/>
    <col min="10512" max="10752" width="9.140625" style="31"/>
    <col min="10753" max="10753" width="6.7109375" style="31" customWidth="1"/>
    <col min="10754" max="10754" width="6.42578125" style="31" customWidth="1"/>
    <col min="10755" max="10755" width="12" style="31" customWidth="1"/>
    <col min="10756" max="10756" width="21.28515625" style="31" bestFit="1" customWidth="1"/>
    <col min="10757" max="10757" width="11.7109375" style="31" bestFit="1" customWidth="1"/>
    <col min="10758" max="10760" width="11.28515625" style="31" customWidth="1"/>
    <col min="10761" max="10761" width="5.7109375" style="31" bestFit="1" customWidth="1"/>
    <col min="10762" max="10762" width="4.85546875" style="31" bestFit="1" customWidth="1"/>
    <col min="10763" max="10763" width="7.7109375" style="31" bestFit="1" customWidth="1"/>
    <col min="10764" max="10764" width="15.140625" style="31" bestFit="1" customWidth="1"/>
    <col min="10765" max="10765" width="18.140625" style="31" bestFit="1" customWidth="1"/>
    <col min="10766" max="10766" width="8.28515625" style="31" bestFit="1" customWidth="1"/>
    <col min="10767" max="10767" width="17.7109375" style="31" customWidth="1"/>
    <col min="10768" max="11008" width="9.140625" style="31"/>
    <col min="11009" max="11009" width="6.7109375" style="31" customWidth="1"/>
    <col min="11010" max="11010" width="6.42578125" style="31" customWidth="1"/>
    <col min="11011" max="11011" width="12" style="31" customWidth="1"/>
    <col min="11012" max="11012" width="21.28515625" style="31" bestFit="1" customWidth="1"/>
    <col min="11013" max="11013" width="11.7109375" style="31" bestFit="1" customWidth="1"/>
    <col min="11014" max="11016" width="11.28515625" style="31" customWidth="1"/>
    <col min="11017" max="11017" width="5.7109375" style="31" bestFit="1" customWidth="1"/>
    <col min="11018" max="11018" width="4.85546875" style="31" bestFit="1" customWidth="1"/>
    <col min="11019" max="11019" width="7.7109375" style="31" bestFit="1" customWidth="1"/>
    <col min="11020" max="11020" width="15.140625" style="31" bestFit="1" customWidth="1"/>
    <col min="11021" max="11021" width="18.140625" style="31" bestFit="1" customWidth="1"/>
    <col min="11022" max="11022" width="8.28515625" style="31" bestFit="1" customWidth="1"/>
    <col min="11023" max="11023" width="17.7109375" style="31" customWidth="1"/>
    <col min="11024" max="11264" width="9.140625" style="31"/>
    <col min="11265" max="11265" width="6.7109375" style="31" customWidth="1"/>
    <col min="11266" max="11266" width="6.42578125" style="31" customWidth="1"/>
    <col min="11267" max="11267" width="12" style="31" customWidth="1"/>
    <col min="11268" max="11268" width="21.28515625" style="31" bestFit="1" customWidth="1"/>
    <col min="11269" max="11269" width="11.7109375" style="31" bestFit="1" customWidth="1"/>
    <col min="11270" max="11272" width="11.28515625" style="31" customWidth="1"/>
    <col min="11273" max="11273" width="5.7109375" style="31" bestFit="1" customWidth="1"/>
    <col min="11274" max="11274" width="4.85546875" style="31" bestFit="1" customWidth="1"/>
    <col min="11275" max="11275" width="7.7109375" style="31" bestFit="1" customWidth="1"/>
    <col min="11276" max="11276" width="15.140625" style="31" bestFit="1" customWidth="1"/>
    <col min="11277" max="11277" width="18.140625" style="31" bestFit="1" customWidth="1"/>
    <col min="11278" max="11278" width="8.28515625" style="31" bestFit="1" customWidth="1"/>
    <col min="11279" max="11279" width="17.7109375" style="31" customWidth="1"/>
    <col min="11280" max="11520" width="9.140625" style="31"/>
    <col min="11521" max="11521" width="6.7109375" style="31" customWidth="1"/>
    <col min="11522" max="11522" width="6.42578125" style="31" customWidth="1"/>
    <col min="11523" max="11523" width="12" style="31" customWidth="1"/>
    <col min="11524" max="11524" width="21.28515625" style="31" bestFit="1" customWidth="1"/>
    <col min="11525" max="11525" width="11.7109375" style="31" bestFit="1" customWidth="1"/>
    <col min="11526" max="11528" width="11.28515625" style="31" customWidth="1"/>
    <col min="11529" max="11529" width="5.7109375" style="31" bestFit="1" customWidth="1"/>
    <col min="11530" max="11530" width="4.85546875" style="31" bestFit="1" customWidth="1"/>
    <col min="11531" max="11531" width="7.7109375" style="31" bestFit="1" customWidth="1"/>
    <col min="11532" max="11532" width="15.140625" style="31" bestFit="1" customWidth="1"/>
    <col min="11533" max="11533" width="18.140625" style="31" bestFit="1" customWidth="1"/>
    <col min="11534" max="11534" width="8.28515625" style="31" bestFit="1" customWidth="1"/>
    <col min="11535" max="11535" width="17.7109375" style="31" customWidth="1"/>
    <col min="11536" max="11776" width="9.140625" style="31"/>
    <col min="11777" max="11777" width="6.7109375" style="31" customWidth="1"/>
    <col min="11778" max="11778" width="6.42578125" style="31" customWidth="1"/>
    <col min="11779" max="11779" width="12" style="31" customWidth="1"/>
    <col min="11780" max="11780" width="21.28515625" style="31" bestFit="1" customWidth="1"/>
    <col min="11781" max="11781" width="11.7109375" style="31" bestFit="1" customWidth="1"/>
    <col min="11782" max="11784" width="11.28515625" style="31" customWidth="1"/>
    <col min="11785" max="11785" width="5.7109375" style="31" bestFit="1" customWidth="1"/>
    <col min="11786" max="11786" width="4.85546875" style="31" bestFit="1" customWidth="1"/>
    <col min="11787" max="11787" width="7.7109375" style="31" bestFit="1" customWidth="1"/>
    <col min="11788" max="11788" width="15.140625" style="31" bestFit="1" customWidth="1"/>
    <col min="11789" max="11789" width="18.140625" style="31" bestFit="1" customWidth="1"/>
    <col min="11790" max="11790" width="8.28515625" style="31" bestFit="1" customWidth="1"/>
    <col min="11791" max="11791" width="17.7109375" style="31" customWidth="1"/>
    <col min="11792" max="12032" width="9.140625" style="31"/>
    <col min="12033" max="12033" width="6.7109375" style="31" customWidth="1"/>
    <col min="12034" max="12034" width="6.42578125" style="31" customWidth="1"/>
    <col min="12035" max="12035" width="12" style="31" customWidth="1"/>
    <col min="12036" max="12036" width="21.28515625" style="31" bestFit="1" customWidth="1"/>
    <col min="12037" max="12037" width="11.7109375" style="31" bestFit="1" customWidth="1"/>
    <col min="12038" max="12040" width="11.28515625" style="31" customWidth="1"/>
    <col min="12041" max="12041" width="5.7109375" style="31" bestFit="1" customWidth="1"/>
    <col min="12042" max="12042" width="4.85546875" style="31" bestFit="1" customWidth="1"/>
    <col min="12043" max="12043" width="7.7109375" style="31" bestFit="1" customWidth="1"/>
    <col min="12044" max="12044" width="15.140625" style="31" bestFit="1" customWidth="1"/>
    <col min="12045" max="12045" width="18.140625" style="31" bestFit="1" customWidth="1"/>
    <col min="12046" max="12046" width="8.28515625" style="31" bestFit="1" customWidth="1"/>
    <col min="12047" max="12047" width="17.7109375" style="31" customWidth="1"/>
    <col min="12048" max="12288" width="9.140625" style="31"/>
    <col min="12289" max="12289" width="6.7109375" style="31" customWidth="1"/>
    <col min="12290" max="12290" width="6.42578125" style="31" customWidth="1"/>
    <col min="12291" max="12291" width="12" style="31" customWidth="1"/>
    <col min="12292" max="12292" width="21.28515625" style="31" bestFit="1" customWidth="1"/>
    <col min="12293" max="12293" width="11.7109375" style="31" bestFit="1" customWidth="1"/>
    <col min="12294" max="12296" width="11.28515625" style="31" customWidth="1"/>
    <col min="12297" max="12297" width="5.7109375" style="31" bestFit="1" customWidth="1"/>
    <col min="12298" max="12298" width="4.85546875" style="31" bestFit="1" customWidth="1"/>
    <col min="12299" max="12299" width="7.7109375" style="31" bestFit="1" customWidth="1"/>
    <col min="12300" max="12300" width="15.140625" style="31" bestFit="1" customWidth="1"/>
    <col min="12301" max="12301" width="18.140625" style="31" bestFit="1" customWidth="1"/>
    <col min="12302" max="12302" width="8.28515625" style="31" bestFit="1" customWidth="1"/>
    <col min="12303" max="12303" width="17.7109375" style="31" customWidth="1"/>
    <col min="12304" max="12544" width="9.140625" style="31"/>
    <col min="12545" max="12545" width="6.7109375" style="31" customWidth="1"/>
    <col min="12546" max="12546" width="6.42578125" style="31" customWidth="1"/>
    <col min="12547" max="12547" width="12" style="31" customWidth="1"/>
    <col min="12548" max="12548" width="21.28515625" style="31" bestFit="1" customWidth="1"/>
    <col min="12549" max="12549" width="11.7109375" style="31" bestFit="1" customWidth="1"/>
    <col min="12550" max="12552" width="11.28515625" style="31" customWidth="1"/>
    <col min="12553" max="12553" width="5.7109375" style="31" bestFit="1" customWidth="1"/>
    <col min="12554" max="12554" width="4.85546875" style="31" bestFit="1" customWidth="1"/>
    <col min="12555" max="12555" width="7.7109375" style="31" bestFit="1" customWidth="1"/>
    <col min="12556" max="12556" width="15.140625" style="31" bestFit="1" customWidth="1"/>
    <col min="12557" max="12557" width="18.140625" style="31" bestFit="1" customWidth="1"/>
    <col min="12558" max="12558" width="8.28515625" style="31" bestFit="1" customWidth="1"/>
    <col min="12559" max="12559" width="17.7109375" style="31" customWidth="1"/>
    <col min="12560" max="12800" width="9.140625" style="31"/>
    <col min="12801" max="12801" width="6.7109375" style="31" customWidth="1"/>
    <col min="12802" max="12802" width="6.42578125" style="31" customWidth="1"/>
    <col min="12803" max="12803" width="12" style="31" customWidth="1"/>
    <col min="12804" max="12804" width="21.28515625" style="31" bestFit="1" customWidth="1"/>
    <col min="12805" max="12805" width="11.7109375" style="31" bestFit="1" customWidth="1"/>
    <col min="12806" max="12808" width="11.28515625" style="31" customWidth="1"/>
    <col min="12809" max="12809" width="5.7109375" style="31" bestFit="1" customWidth="1"/>
    <col min="12810" max="12810" width="4.85546875" style="31" bestFit="1" customWidth="1"/>
    <col min="12811" max="12811" width="7.7109375" style="31" bestFit="1" customWidth="1"/>
    <col min="12812" max="12812" width="15.140625" style="31" bestFit="1" customWidth="1"/>
    <col min="12813" max="12813" width="18.140625" style="31" bestFit="1" customWidth="1"/>
    <col min="12814" max="12814" width="8.28515625" style="31" bestFit="1" customWidth="1"/>
    <col min="12815" max="12815" width="17.7109375" style="31" customWidth="1"/>
    <col min="12816" max="13056" width="9.140625" style="31"/>
    <col min="13057" max="13057" width="6.7109375" style="31" customWidth="1"/>
    <col min="13058" max="13058" width="6.42578125" style="31" customWidth="1"/>
    <col min="13059" max="13059" width="12" style="31" customWidth="1"/>
    <col min="13060" max="13060" width="21.28515625" style="31" bestFit="1" customWidth="1"/>
    <col min="13061" max="13061" width="11.7109375" style="31" bestFit="1" customWidth="1"/>
    <col min="13062" max="13064" width="11.28515625" style="31" customWidth="1"/>
    <col min="13065" max="13065" width="5.7109375" style="31" bestFit="1" customWidth="1"/>
    <col min="13066" max="13066" width="4.85546875" style="31" bestFit="1" customWidth="1"/>
    <col min="13067" max="13067" width="7.7109375" style="31" bestFit="1" customWidth="1"/>
    <col min="13068" max="13068" width="15.140625" style="31" bestFit="1" customWidth="1"/>
    <col min="13069" max="13069" width="18.140625" style="31" bestFit="1" customWidth="1"/>
    <col min="13070" max="13070" width="8.28515625" style="31" bestFit="1" customWidth="1"/>
    <col min="13071" max="13071" width="17.7109375" style="31" customWidth="1"/>
    <col min="13072" max="13312" width="9.140625" style="31"/>
    <col min="13313" max="13313" width="6.7109375" style="31" customWidth="1"/>
    <col min="13314" max="13314" width="6.42578125" style="31" customWidth="1"/>
    <col min="13315" max="13315" width="12" style="31" customWidth="1"/>
    <col min="13316" max="13316" width="21.28515625" style="31" bestFit="1" customWidth="1"/>
    <col min="13317" max="13317" width="11.7109375" style="31" bestFit="1" customWidth="1"/>
    <col min="13318" max="13320" width="11.28515625" style="31" customWidth="1"/>
    <col min="13321" max="13321" width="5.7109375" style="31" bestFit="1" customWidth="1"/>
    <col min="13322" max="13322" width="4.85546875" style="31" bestFit="1" customWidth="1"/>
    <col min="13323" max="13323" width="7.7109375" style="31" bestFit="1" customWidth="1"/>
    <col min="13324" max="13324" width="15.140625" style="31" bestFit="1" customWidth="1"/>
    <col min="13325" max="13325" width="18.140625" style="31" bestFit="1" customWidth="1"/>
    <col min="13326" max="13326" width="8.28515625" style="31" bestFit="1" customWidth="1"/>
    <col min="13327" max="13327" width="17.7109375" style="31" customWidth="1"/>
    <col min="13328" max="13568" width="9.140625" style="31"/>
    <col min="13569" max="13569" width="6.7109375" style="31" customWidth="1"/>
    <col min="13570" max="13570" width="6.42578125" style="31" customWidth="1"/>
    <col min="13571" max="13571" width="12" style="31" customWidth="1"/>
    <col min="13572" max="13572" width="21.28515625" style="31" bestFit="1" customWidth="1"/>
    <col min="13573" max="13573" width="11.7109375" style="31" bestFit="1" customWidth="1"/>
    <col min="13574" max="13576" width="11.28515625" style="31" customWidth="1"/>
    <col min="13577" max="13577" width="5.7109375" style="31" bestFit="1" customWidth="1"/>
    <col min="13578" max="13578" width="4.85546875" style="31" bestFit="1" customWidth="1"/>
    <col min="13579" max="13579" width="7.7109375" style="31" bestFit="1" customWidth="1"/>
    <col min="13580" max="13580" width="15.140625" style="31" bestFit="1" customWidth="1"/>
    <col min="13581" max="13581" width="18.140625" style="31" bestFit="1" customWidth="1"/>
    <col min="13582" max="13582" width="8.28515625" style="31" bestFit="1" customWidth="1"/>
    <col min="13583" max="13583" width="17.7109375" style="31" customWidth="1"/>
    <col min="13584" max="13824" width="9.140625" style="31"/>
    <col min="13825" max="13825" width="6.7109375" style="31" customWidth="1"/>
    <col min="13826" max="13826" width="6.42578125" style="31" customWidth="1"/>
    <col min="13827" max="13827" width="12" style="31" customWidth="1"/>
    <col min="13828" max="13828" width="21.28515625" style="31" bestFit="1" customWidth="1"/>
    <col min="13829" max="13829" width="11.7109375" style="31" bestFit="1" customWidth="1"/>
    <col min="13830" max="13832" width="11.28515625" style="31" customWidth="1"/>
    <col min="13833" max="13833" width="5.7109375" style="31" bestFit="1" customWidth="1"/>
    <col min="13834" max="13834" width="4.85546875" style="31" bestFit="1" customWidth="1"/>
    <col min="13835" max="13835" width="7.7109375" style="31" bestFit="1" customWidth="1"/>
    <col min="13836" max="13836" width="15.140625" style="31" bestFit="1" customWidth="1"/>
    <col min="13837" max="13837" width="18.140625" style="31" bestFit="1" customWidth="1"/>
    <col min="13838" max="13838" width="8.28515625" style="31" bestFit="1" customWidth="1"/>
    <col min="13839" max="13839" width="17.7109375" style="31" customWidth="1"/>
    <col min="13840" max="14080" width="9.140625" style="31"/>
    <col min="14081" max="14081" width="6.7109375" style="31" customWidth="1"/>
    <col min="14082" max="14082" width="6.42578125" style="31" customWidth="1"/>
    <col min="14083" max="14083" width="12" style="31" customWidth="1"/>
    <col min="14084" max="14084" width="21.28515625" style="31" bestFit="1" customWidth="1"/>
    <col min="14085" max="14085" width="11.7109375" style="31" bestFit="1" customWidth="1"/>
    <col min="14086" max="14088" width="11.28515625" style="31" customWidth="1"/>
    <col min="14089" max="14089" width="5.7109375" style="31" bestFit="1" customWidth="1"/>
    <col min="14090" max="14090" width="4.85546875" style="31" bestFit="1" customWidth="1"/>
    <col min="14091" max="14091" width="7.7109375" style="31" bestFit="1" customWidth="1"/>
    <col min="14092" max="14092" width="15.140625" style="31" bestFit="1" customWidth="1"/>
    <col min="14093" max="14093" width="18.140625" style="31" bestFit="1" customWidth="1"/>
    <col min="14094" max="14094" width="8.28515625" style="31" bestFit="1" customWidth="1"/>
    <col min="14095" max="14095" width="17.7109375" style="31" customWidth="1"/>
    <col min="14096" max="14336" width="9.140625" style="31"/>
    <col min="14337" max="14337" width="6.7109375" style="31" customWidth="1"/>
    <col min="14338" max="14338" width="6.42578125" style="31" customWidth="1"/>
    <col min="14339" max="14339" width="12" style="31" customWidth="1"/>
    <col min="14340" max="14340" width="21.28515625" style="31" bestFit="1" customWidth="1"/>
    <col min="14341" max="14341" width="11.7109375" style="31" bestFit="1" customWidth="1"/>
    <col min="14342" max="14344" width="11.28515625" style="31" customWidth="1"/>
    <col min="14345" max="14345" width="5.7109375" style="31" bestFit="1" customWidth="1"/>
    <col min="14346" max="14346" width="4.85546875" style="31" bestFit="1" customWidth="1"/>
    <col min="14347" max="14347" width="7.7109375" style="31" bestFit="1" customWidth="1"/>
    <col min="14348" max="14348" width="15.140625" style="31" bestFit="1" customWidth="1"/>
    <col min="14349" max="14349" width="18.140625" style="31" bestFit="1" customWidth="1"/>
    <col min="14350" max="14350" width="8.28515625" style="31" bestFit="1" customWidth="1"/>
    <col min="14351" max="14351" width="17.7109375" style="31" customWidth="1"/>
    <col min="14352" max="14592" width="9.140625" style="31"/>
    <col min="14593" max="14593" width="6.7109375" style="31" customWidth="1"/>
    <col min="14594" max="14594" width="6.42578125" style="31" customWidth="1"/>
    <col min="14595" max="14595" width="12" style="31" customWidth="1"/>
    <col min="14596" max="14596" width="21.28515625" style="31" bestFit="1" customWidth="1"/>
    <col min="14597" max="14597" width="11.7109375" style="31" bestFit="1" customWidth="1"/>
    <col min="14598" max="14600" width="11.28515625" style="31" customWidth="1"/>
    <col min="14601" max="14601" width="5.7109375" style="31" bestFit="1" customWidth="1"/>
    <col min="14602" max="14602" width="4.85546875" style="31" bestFit="1" customWidth="1"/>
    <col min="14603" max="14603" width="7.7109375" style="31" bestFit="1" customWidth="1"/>
    <col min="14604" max="14604" width="15.140625" style="31" bestFit="1" customWidth="1"/>
    <col min="14605" max="14605" width="18.140625" style="31" bestFit="1" customWidth="1"/>
    <col min="14606" max="14606" width="8.28515625" style="31" bestFit="1" customWidth="1"/>
    <col min="14607" max="14607" width="17.7109375" style="31" customWidth="1"/>
    <col min="14608" max="14848" width="9.140625" style="31"/>
    <col min="14849" max="14849" width="6.7109375" style="31" customWidth="1"/>
    <col min="14850" max="14850" width="6.42578125" style="31" customWidth="1"/>
    <col min="14851" max="14851" width="12" style="31" customWidth="1"/>
    <col min="14852" max="14852" width="21.28515625" style="31" bestFit="1" customWidth="1"/>
    <col min="14853" max="14853" width="11.7109375" style="31" bestFit="1" customWidth="1"/>
    <col min="14854" max="14856" width="11.28515625" style="31" customWidth="1"/>
    <col min="14857" max="14857" width="5.7109375" style="31" bestFit="1" customWidth="1"/>
    <col min="14858" max="14858" width="4.85546875" style="31" bestFit="1" customWidth="1"/>
    <col min="14859" max="14859" width="7.7109375" style="31" bestFit="1" customWidth="1"/>
    <col min="14860" max="14860" width="15.140625" style="31" bestFit="1" customWidth="1"/>
    <col min="14861" max="14861" width="18.140625" style="31" bestFit="1" customWidth="1"/>
    <col min="14862" max="14862" width="8.28515625" style="31" bestFit="1" customWidth="1"/>
    <col min="14863" max="14863" width="17.7109375" style="31" customWidth="1"/>
    <col min="14864" max="15104" width="9.140625" style="31"/>
    <col min="15105" max="15105" width="6.7109375" style="31" customWidth="1"/>
    <col min="15106" max="15106" width="6.42578125" style="31" customWidth="1"/>
    <col min="15107" max="15107" width="12" style="31" customWidth="1"/>
    <col min="15108" max="15108" width="21.28515625" style="31" bestFit="1" customWidth="1"/>
    <col min="15109" max="15109" width="11.7109375" style="31" bestFit="1" customWidth="1"/>
    <col min="15110" max="15112" width="11.28515625" style="31" customWidth="1"/>
    <col min="15113" max="15113" width="5.7109375" style="31" bestFit="1" customWidth="1"/>
    <col min="15114" max="15114" width="4.85546875" style="31" bestFit="1" customWidth="1"/>
    <col min="15115" max="15115" width="7.7109375" style="31" bestFit="1" customWidth="1"/>
    <col min="15116" max="15116" width="15.140625" style="31" bestFit="1" customWidth="1"/>
    <col min="15117" max="15117" width="18.140625" style="31" bestFit="1" customWidth="1"/>
    <col min="15118" max="15118" width="8.28515625" style="31" bestFit="1" customWidth="1"/>
    <col min="15119" max="15119" width="17.7109375" style="31" customWidth="1"/>
    <col min="15120" max="15360" width="9.140625" style="31"/>
    <col min="15361" max="15361" width="6.7109375" style="31" customWidth="1"/>
    <col min="15362" max="15362" width="6.42578125" style="31" customWidth="1"/>
    <col min="15363" max="15363" width="12" style="31" customWidth="1"/>
    <col min="15364" max="15364" width="21.28515625" style="31" bestFit="1" customWidth="1"/>
    <col min="15365" max="15365" width="11.7109375" style="31" bestFit="1" customWidth="1"/>
    <col min="15366" max="15368" width="11.28515625" style="31" customWidth="1"/>
    <col min="15369" max="15369" width="5.7109375" style="31" bestFit="1" customWidth="1"/>
    <col min="15370" max="15370" width="4.85546875" style="31" bestFit="1" customWidth="1"/>
    <col min="15371" max="15371" width="7.7109375" style="31" bestFit="1" customWidth="1"/>
    <col min="15372" max="15372" width="15.140625" style="31" bestFit="1" customWidth="1"/>
    <col min="15373" max="15373" width="18.140625" style="31" bestFit="1" customWidth="1"/>
    <col min="15374" max="15374" width="8.28515625" style="31" bestFit="1" customWidth="1"/>
    <col min="15375" max="15375" width="17.7109375" style="31" customWidth="1"/>
    <col min="15376" max="15616" width="9.140625" style="31"/>
    <col min="15617" max="15617" width="6.7109375" style="31" customWidth="1"/>
    <col min="15618" max="15618" width="6.42578125" style="31" customWidth="1"/>
    <col min="15619" max="15619" width="12" style="31" customWidth="1"/>
    <col min="15620" max="15620" width="21.28515625" style="31" bestFit="1" customWidth="1"/>
    <col min="15621" max="15621" width="11.7109375" style="31" bestFit="1" customWidth="1"/>
    <col min="15622" max="15624" width="11.28515625" style="31" customWidth="1"/>
    <col min="15625" max="15625" width="5.7109375" style="31" bestFit="1" customWidth="1"/>
    <col min="15626" max="15626" width="4.85546875" style="31" bestFit="1" customWidth="1"/>
    <col min="15627" max="15627" width="7.7109375" style="31" bestFit="1" customWidth="1"/>
    <col min="15628" max="15628" width="15.140625" style="31" bestFit="1" customWidth="1"/>
    <col min="15629" max="15629" width="18.140625" style="31" bestFit="1" customWidth="1"/>
    <col min="15630" max="15630" width="8.28515625" style="31" bestFit="1" customWidth="1"/>
    <col min="15631" max="15631" width="17.7109375" style="31" customWidth="1"/>
    <col min="15632" max="15872" width="9.140625" style="31"/>
    <col min="15873" max="15873" width="6.7109375" style="31" customWidth="1"/>
    <col min="15874" max="15874" width="6.42578125" style="31" customWidth="1"/>
    <col min="15875" max="15875" width="12" style="31" customWidth="1"/>
    <col min="15876" max="15876" width="21.28515625" style="31" bestFit="1" customWidth="1"/>
    <col min="15877" max="15877" width="11.7109375" style="31" bestFit="1" customWidth="1"/>
    <col min="15878" max="15880" width="11.28515625" style="31" customWidth="1"/>
    <col min="15881" max="15881" width="5.7109375" style="31" bestFit="1" customWidth="1"/>
    <col min="15882" max="15882" width="4.85546875" style="31" bestFit="1" customWidth="1"/>
    <col min="15883" max="15883" width="7.7109375" style="31" bestFit="1" customWidth="1"/>
    <col min="15884" max="15884" width="15.140625" style="31" bestFit="1" customWidth="1"/>
    <col min="15885" max="15885" width="18.140625" style="31" bestFit="1" customWidth="1"/>
    <col min="15886" max="15886" width="8.28515625" style="31" bestFit="1" customWidth="1"/>
    <col min="15887" max="15887" width="17.7109375" style="31" customWidth="1"/>
    <col min="15888" max="16128" width="9.140625" style="31"/>
    <col min="16129" max="16129" width="6.7109375" style="31" customWidth="1"/>
    <col min="16130" max="16130" width="6.42578125" style="31" customWidth="1"/>
    <col min="16131" max="16131" width="12" style="31" customWidth="1"/>
    <col min="16132" max="16132" width="21.28515625" style="31" bestFit="1" customWidth="1"/>
    <col min="16133" max="16133" width="11.7109375" style="31" bestFit="1" customWidth="1"/>
    <col min="16134" max="16136" width="11.28515625" style="31" customWidth="1"/>
    <col min="16137" max="16137" width="5.7109375" style="31" bestFit="1" customWidth="1"/>
    <col min="16138" max="16138" width="4.85546875" style="31" bestFit="1" customWidth="1"/>
    <col min="16139" max="16139" width="7.7109375" style="31" bestFit="1" customWidth="1"/>
    <col min="16140" max="16140" width="15.140625" style="31" bestFit="1" customWidth="1"/>
    <col min="16141" max="16141" width="18.140625" style="31" bestFit="1" customWidth="1"/>
    <col min="16142" max="16142" width="8.28515625" style="31" bestFit="1" customWidth="1"/>
    <col min="16143" max="16143" width="17.7109375" style="31" customWidth="1"/>
    <col min="16144" max="16384" width="9.140625" style="31"/>
  </cols>
  <sheetData>
    <row r="1" spans="2:14" ht="35.25">
      <c r="B1" s="91" t="s">
        <v>208</v>
      </c>
      <c r="C1" s="90"/>
      <c r="D1" s="90"/>
      <c r="E1" s="88"/>
      <c r="F1" s="88"/>
      <c r="G1" s="88"/>
      <c r="H1" s="88"/>
      <c r="I1" s="89"/>
      <c r="J1" s="88"/>
      <c r="K1" s="88"/>
      <c r="L1" s="88"/>
      <c r="M1" s="88"/>
      <c r="N1" s="88"/>
    </row>
    <row r="2" spans="2:14" ht="20.25" customHeight="1">
      <c r="B2" s="61"/>
      <c r="C2" s="60"/>
      <c r="D2" s="60"/>
      <c r="I2" s="87"/>
      <c r="J2" s="58"/>
      <c r="L2" s="58"/>
      <c r="M2" s="58"/>
      <c r="N2" s="58"/>
    </row>
    <row r="3" spans="2:14" ht="15.75">
      <c r="B3" s="71"/>
      <c r="C3" s="86" t="s">
        <v>207</v>
      </c>
      <c r="D3" s="85" t="s">
        <v>118</v>
      </c>
      <c r="F3" s="84" t="s">
        <v>112</v>
      </c>
      <c r="G3" s="83" t="s">
        <v>137</v>
      </c>
      <c r="H3" s="82" t="s">
        <v>132</v>
      </c>
      <c r="J3" s="58"/>
      <c r="L3" s="58"/>
      <c r="M3" s="58"/>
      <c r="N3" s="58"/>
    </row>
    <row r="4" spans="2:14">
      <c r="B4" s="71"/>
      <c r="C4" s="81" t="s">
        <v>188</v>
      </c>
      <c r="D4" s="80"/>
      <c r="F4" s="74"/>
      <c r="G4" s="73"/>
      <c r="H4" s="72"/>
      <c r="I4" s="66"/>
      <c r="J4" s="58"/>
      <c r="K4" s="58"/>
      <c r="L4" s="58"/>
      <c r="M4" s="58"/>
      <c r="N4" s="58"/>
    </row>
    <row r="5" spans="2:14">
      <c r="B5" s="71"/>
      <c r="C5" s="79" t="s">
        <v>179</v>
      </c>
      <c r="D5" s="76"/>
      <c r="F5" s="78"/>
      <c r="G5" s="77"/>
      <c r="H5" s="76"/>
      <c r="I5" s="66"/>
      <c r="J5" s="58"/>
      <c r="K5" s="58"/>
      <c r="L5" s="58"/>
      <c r="M5" s="58"/>
      <c r="N5" s="58"/>
    </row>
    <row r="6" spans="2:14">
      <c r="B6" s="71"/>
      <c r="C6" s="75" t="s">
        <v>176</v>
      </c>
      <c r="D6" s="72"/>
      <c r="F6" s="74"/>
      <c r="G6" s="73"/>
      <c r="H6" s="72"/>
      <c r="I6" s="66"/>
      <c r="J6" s="58"/>
      <c r="K6" s="58"/>
      <c r="L6" s="58"/>
      <c r="M6" s="58"/>
      <c r="N6" s="58"/>
    </row>
    <row r="7" spans="2:14">
      <c r="B7" s="71"/>
      <c r="C7" s="79" t="s">
        <v>174</v>
      </c>
      <c r="D7" s="76"/>
      <c r="F7" s="78"/>
      <c r="G7" s="77"/>
      <c r="H7" s="76"/>
      <c r="I7" s="66"/>
      <c r="J7" s="58"/>
      <c r="K7" s="58"/>
      <c r="L7" s="58"/>
      <c r="M7" s="58"/>
      <c r="N7" s="58"/>
    </row>
    <row r="8" spans="2:14">
      <c r="B8" s="71"/>
      <c r="C8" s="75" t="s">
        <v>169</v>
      </c>
      <c r="D8" s="72"/>
      <c r="F8" s="74"/>
      <c r="G8" s="73"/>
      <c r="H8" s="72"/>
      <c r="I8" s="66"/>
      <c r="J8" s="58"/>
      <c r="K8" s="58"/>
      <c r="L8" s="58"/>
      <c r="M8" s="58"/>
      <c r="N8" s="58"/>
    </row>
    <row r="9" spans="2:14">
      <c r="B9" s="71"/>
      <c r="C9" s="79" t="s">
        <v>165</v>
      </c>
      <c r="D9" s="76"/>
      <c r="F9" s="78"/>
      <c r="G9" s="77"/>
      <c r="H9" s="76"/>
      <c r="I9" s="66"/>
      <c r="J9" s="58"/>
      <c r="K9" s="58"/>
      <c r="L9" s="58"/>
      <c r="M9" s="58"/>
      <c r="N9" s="58"/>
    </row>
    <row r="10" spans="2:14">
      <c r="B10" s="71"/>
      <c r="C10" s="75" t="s">
        <v>160</v>
      </c>
      <c r="D10" s="72"/>
      <c r="F10" s="74"/>
      <c r="G10" s="73"/>
      <c r="H10" s="72"/>
      <c r="I10" s="66"/>
      <c r="J10" s="58"/>
      <c r="K10" s="58"/>
      <c r="L10" s="58"/>
      <c r="M10" s="58"/>
      <c r="N10" s="58"/>
    </row>
    <row r="11" spans="2:14">
      <c r="B11" s="71"/>
      <c r="C11" s="79" t="s">
        <v>158</v>
      </c>
      <c r="D11" s="76"/>
      <c r="F11" s="78"/>
      <c r="G11" s="77"/>
      <c r="H11" s="76"/>
      <c r="I11" s="66"/>
      <c r="J11" s="58"/>
      <c r="K11" s="58"/>
      <c r="L11" s="58"/>
      <c r="M11" s="58"/>
      <c r="N11" s="58"/>
    </row>
    <row r="12" spans="2:14">
      <c r="B12" s="71"/>
      <c r="C12" s="75" t="s">
        <v>151</v>
      </c>
      <c r="D12" s="72"/>
      <c r="F12" s="74"/>
      <c r="G12" s="73"/>
      <c r="H12" s="72"/>
      <c r="I12" s="66"/>
      <c r="J12" s="58"/>
      <c r="K12" s="58"/>
      <c r="L12" s="58"/>
      <c r="M12" s="58"/>
      <c r="N12" s="58"/>
    </row>
    <row r="13" spans="2:14" ht="14.25" customHeight="1">
      <c r="B13" s="71"/>
      <c r="C13" s="70" t="s">
        <v>142</v>
      </c>
      <c r="D13" s="67"/>
      <c r="F13" s="69"/>
      <c r="G13" s="68"/>
      <c r="H13" s="67"/>
      <c r="I13" s="66"/>
      <c r="J13" s="58"/>
      <c r="K13" s="58"/>
      <c r="L13" s="58"/>
      <c r="M13" s="58"/>
      <c r="N13" s="58"/>
    </row>
    <row r="14" spans="2:14" ht="14.25" customHeight="1">
      <c r="N14" s="58"/>
    </row>
    <row r="15" spans="2:14" ht="16.5" customHeight="1">
      <c r="I15" s="65"/>
      <c r="J15" s="63"/>
      <c r="K15" s="64"/>
      <c r="L15" s="63"/>
      <c r="M15" s="62"/>
    </row>
    <row r="16" spans="2:14" ht="9.75" customHeight="1">
      <c r="B16" s="61"/>
      <c r="C16" s="60"/>
      <c r="D16" s="60"/>
      <c r="I16" s="59"/>
      <c r="J16" s="58"/>
      <c r="L16" s="58"/>
      <c r="M16" s="58"/>
      <c r="N16" s="58"/>
    </row>
    <row r="17" spans="2:14">
      <c r="B17" s="57" t="s">
        <v>206</v>
      </c>
      <c r="C17" s="56" t="s">
        <v>205</v>
      </c>
      <c r="D17" s="56" t="s">
        <v>204</v>
      </c>
      <c r="E17" s="56" t="s">
        <v>203</v>
      </c>
      <c r="F17" s="56" t="s">
        <v>202</v>
      </c>
      <c r="G17" s="56" t="s">
        <v>201</v>
      </c>
      <c r="H17" s="56" t="s">
        <v>200</v>
      </c>
      <c r="I17" s="56" t="s">
        <v>199</v>
      </c>
      <c r="J17" s="56" t="s">
        <v>198</v>
      </c>
      <c r="K17" s="56" t="s">
        <v>58</v>
      </c>
      <c r="L17" s="56" t="s">
        <v>197</v>
      </c>
      <c r="M17" s="56" t="s">
        <v>196</v>
      </c>
      <c r="N17" s="55" t="s">
        <v>195</v>
      </c>
    </row>
    <row r="18" spans="2:14">
      <c r="B18" s="54">
        <v>2</v>
      </c>
      <c r="C18" s="53" t="s">
        <v>138</v>
      </c>
      <c r="D18" s="53" t="s">
        <v>131</v>
      </c>
      <c r="E18" s="52" t="s">
        <v>188</v>
      </c>
      <c r="F18" s="52" t="s">
        <v>190</v>
      </c>
      <c r="G18" s="52" t="s">
        <v>135</v>
      </c>
      <c r="H18" s="52" t="s">
        <v>114</v>
      </c>
      <c r="I18" s="51">
        <v>2003</v>
      </c>
      <c r="J18" s="51">
        <f t="shared" ref="J18:J49" ca="1" si="0">YEAR(NOW())-I18</f>
        <v>12</v>
      </c>
      <c r="K18" s="50">
        <v>15900</v>
      </c>
      <c r="L18" s="49" t="s">
        <v>128</v>
      </c>
      <c r="M18" s="48" t="s">
        <v>132</v>
      </c>
      <c r="N18" s="47" t="s">
        <v>139</v>
      </c>
    </row>
    <row r="19" spans="2:14">
      <c r="B19" s="46">
        <v>7</v>
      </c>
      <c r="C19" s="45" t="s">
        <v>138</v>
      </c>
      <c r="D19" s="45" t="s">
        <v>118</v>
      </c>
      <c r="E19" s="44" t="s">
        <v>188</v>
      </c>
      <c r="F19" s="44" t="s">
        <v>193</v>
      </c>
      <c r="G19" s="44" t="s">
        <v>115</v>
      </c>
      <c r="H19" s="44" t="s">
        <v>114</v>
      </c>
      <c r="I19" s="43">
        <v>2000</v>
      </c>
      <c r="J19" s="43">
        <f t="shared" ca="1" si="0"/>
        <v>15</v>
      </c>
      <c r="K19" s="42">
        <v>11000</v>
      </c>
      <c r="L19" s="41" t="s">
        <v>140</v>
      </c>
      <c r="M19" s="40" t="s">
        <v>112</v>
      </c>
      <c r="N19" s="39" t="s">
        <v>139</v>
      </c>
    </row>
    <row r="20" spans="2:14">
      <c r="B20" s="54">
        <v>16</v>
      </c>
      <c r="C20" s="53" t="s">
        <v>138</v>
      </c>
      <c r="D20" s="53" t="s">
        <v>131</v>
      </c>
      <c r="E20" s="52" t="s">
        <v>188</v>
      </c>
      <c r="F20" s="52" t="s">
        <v>192</v>
      </c>
      <c r="G20" s="52" t="s">
        <v>115</v>
      </c>
      <c r="H20" s="52" t="s">
        <v>130</v>
      </c>
      <c r="I20" s="51">
        <v>2003</v>
      </c>
      <c r="J20" s="51">
        <f t="shared" ca="1" si="0"/>
        <v>12</v>
      </c>
      <c r="K20" s="50">
        <v>12400</v>
      </c>
      <c r="L20" s="49" t="s">
        <v>121</v>
      </c>
      <c r="M20" s="48" t="s">
        <v>112</v>
      </c>
      <c r="N20" s="47" t="s">
        <v>134</v>
      </c>
    </row>
    <row r="21" spans="2:14">
      <c r="B21" s="46">
        <v>25</v>
      </c>
      <c r="C21" s="45" t="s">
        <v>138</v>
      </c>
      <c r="D21" s="45" t="s">
        <v>131</v>
      </c>
      <c r="E21" s="44" t="s">
        <v>188</v>
      </c>
      <c r="F21" s="44" t="s">
        <v>187</v>
      </c>
      <c r="G21" s="44" t="s">
        <v>135</v>
      </c>
      <c r="H21" s="44" t="s">
        <v>130</v>
      </c>
      <c r="I21" s="43">
        <v>1999</v>
      </c>
      <c r="J21" s="43">
        <f t="shared" ca="1" si="0"/>
        <v>16</v>
      </c>
      <c r="K21" s="42">
        <v>4500</v>
      </c>
      <c r="L21" s="41" t="s">
        <v>144</v>
      </c>
      <c r="M21" s="40" t="s">
        <v>112</v>
      </c>
      <c r="N21" s="39" t="s">
        <v>139</v>
      </c>
    </row>
    <row r="22" spans="2:14">
      <c r="B22" s="54">
        <v>26</v>
      </c>
      <c r="C22" s="53" t="s">
        <v>133</v>
      </c>
      <c r="D22" s="53" t="s">
        <v>118</v>
      </c>
      <c r="E22" s="52" t="s">
        <v>188</v>
      </c>
      <c r="F22" s="52" t="s">
        <v>193</v>
      </c>
      <c r="G22" s="52" t="s">
        <v>115</v>
      </c>
      <c r="H22" s="52" t="s">
        <v>146</v>
      </c>
      <c r="I22" s="51">
        <v>2000</v>
      </c>
      <c r="J22" s="51">
        <f t="shared" ca="1" si="0"/>
        <v>15</v>
      </c>
      <c r="K22" s="50">
        <v>3999</v>
      </c>
      <c r="L22" s="49" t="s">
        <v>140</v>
      </c>
      <c r="M22" s="48" t="s">
        <v>137</v>
      </c>
      <c r="N22" s="47" t="s">
        <v>139</v>
      </c>
    </row>
    <row r="23" spans="2:14">
      <c r="B23" s="46">
        <v>40</v>
      </c>
      <c r="C23" s="45" t="s">
        <v>133</v>
      </c>
      <c r="D23" s="45" t="s">
        <v>118</v>
      </c>
      <c r="E23" s="44" t="s">
        <v>188</v>
      </c>
      <c r="F23" s="44" t="s">
        <v>190</v>
      </c>
      <c r="G23" s="44" t="s">
        <v>135</v>
      </c>
      <c r="H23" s="44" t="s">
        <v>130</v>
      </c>
      <c r="I23" s="43">
        <v>2000</v>
      </c>
      <c r="J23" s="43">
        <f t="shared" ca="1" si="0"/>
        <v>15</v>
      </c>
      <c r="K23" s="42">
        <v>3200</v>
      </c>
      <c r="L23" s="40" t="s">
        <v>113</v>
      </c>
      <c r="M23" s="40" t="s">
        <v>137</v>
      </c>
      <c r="N23" s="39" t="s">
        <v>120</v>
      </c>
    </row>
    <row r="24" spans="2:14">
      <c r="B24" s="54">
        <v>44</v>
      </c>
      <c r="C24" s="53" t="s">
        <v>133</v>
      </c>
      <c r="D24" s="53" t="s">
        <v>118</v>
      </c>
      <c r="E24" s="52" t="s">
        <v>188</v>
      </c>
      <c r="F24" s="52" t="s">
        <v>189</v>
      </c>
      <c r="G24" s="52" t="s">
        <v>122</v>
      </c>
      <c r="H24" s="52" t="s">
        <v>114</v>
      </c>
      <c r="I24" s="51">
        <v>2003</v>
      </c>
      <c r="J24" s="51">
        <f t="shared" ca="1" si="0"/>
        <v>12</v>
      </c>
      <c r="K24" s="50">
        <v>15400</v>
      </c>
      <c r="L24" s="49" t="s">
        <v>128</v>
      </c>
      <c r="M24" s="48" t="s">
        <v>137</v>
      </c>
      <c r="N24" s="47" t="s">
        <v>120</v>
      </c>
    </row>
    <row r="25" spans="2:14">
      <c r="B25" s="46">
        <v>47</v>
      </c>
      <c r="C25" s="45" t="s">
        <v>133</v>
      </c>
      <c r="D25" s="45" t="s">
        <v>131</v>
      </c>
      <c r="E25" s="44" t="s">
        <v>188</v>
      </c>
      <c r="F25" s="44" t="s">
        <v>190</v>
      </c>
      <c r="G25" s="44" t="s">
        <v>135</v>
      </c>
      <c r="H25" s="44" t="s">
        <v>129</v>
      </c>
      <c r="I25" s="43">
        <v>2000</v>
      </c>
      <c r="J25" s="43">
        <f t="shared" ca="1" si="0"/>
        <v>15</v>
      </c>
      <c r="K25" s="42">
        <v>2540</v>
      </c>
      <c r="L25" s="41" t="s">
        <v>144</v>
      </c>
      <c r="M25" s="40" t="s">
        <v>137</v>
      </c>
      <c r="N25" s="39" t="s">
        <v>111</v>
      </c>
    </row>
    <row r="26" spans="2:14">
      <c r="B26" s="54">
        <v>48</v>
      </c>
      <c r="C26" s="53" t="s">
        <v>133</v>
      </c>
      <c r="D26" s="53" t="s">
        <v>118</v>
      </c>
      <c r="E26" s="52" t="s">
        <v>188</v>
      </c>
      <c r="F26" s="52" t="s">
        <v>194</v>
      </c>
      <c r="G26" s="52" t="s">
        <v>122</v>
      </c>
      <c r="H26" s="52" t="s">
        <v>129</v>
      </c>
      <c r="I26" s="51">
        <v>2003</v>
      </c>
      <c r="J26" s="51">
        <f t="shared" ca="1" si="0"/>
        <v>12</v>
      </c>
      <c r="K26" s="50">
        <v>3400</v>
      </c>
      <c r="L26" s="48" t="s">
        <v>113</v>
      </c>
      <c r="M26" s="48" t="s">
        <v>112</v>
      </c>
      <c r="N26" s="47" t="s">
        <v>120</v>
      </c>
    </row>
    <row r="27" spans="2:14">
      <c r="B27" s="46">
        <v>55</v>
      </c>
      <c r="C27" s="45" t="s">
        <v>133</v>
      </c>
      <c r="D27" s="45" t="s">
        <v>118</v>
      </c>
      <c r="E27" s="44" t="s">
        <v>188</v>
      </c>
      <c r="F27" s="44" t="s">
        <v>187</v>
      </c>
      <c r="G27" s="44" t="s">
        <v>135</v>
      </c>
      <c r="H27" s="44" t="s">
        <v>124</v>
      </c>
      <c r="I27" s="43">
        <v>2001</v>
      </c>
      <c r="J27" s="43">
        <f t="shared" ca="1" si="0"/>
        <v>14</v>
      </c>
      <c r="K27" s="42">
        <v>3420</v>
      </c>
      <c r="L27" s="40" t="s">
        <v>113</v>
      </c>
      <c r="M27" s="40" t="s">
        <v>112</v>
      </c>
      <c r="N27" s="39" t="s">
        <v>139</v>
      </c>
    </row>
    <row r="28" spans="2:14">
      <c r="B28" s="54">
        <v>57</v>
      </c>
      <c r="C28" s="53" t="s">
        <v>133</v>
      </c>
      <c r="D28" s="53" t="s">
        <v>131</v>
      </c>
      <c r="E28" s="52" t="s">
        <v>188</v>
      </c>
      <c r="F28" s="52" t="s">
        <v>193</v>
      </c>
      <c r="G28" s="52" t="s">
        <v>115</v>
      </c>
      <c r="H28" s="52" t="s">
        <v>124</v>
      </c>
      <c r="I28" s="51">
        <v>2000</v>
      </c>
      <c r="J28" s="51">
        <f t="shared" ca="1" si="0"/>
        <v>15</v>
      </c>
      <c r="K28" s="50">
        <v>2540</v>
      </c>
      <c r="L28" s="49" t="s">
        <v>144</v>
      </c>
      <c r="M28" s="48" t="s">
        <v>112</v>
      </c>
      <c r="N28" s="47" t="s">
        <v>111</v>
      </c>
    </row>
    <row r="29" spans="2:14">
      <c r="B29" s="46">
        <v>61</v>
      </c>
      <c r="C29" s="45" t="s">
        <v>119</v>
      </c>
      <c r="D29" s="45" t="s">
        <v>118</v>
      </c>
      <c r="E29" s="44" t="s">
        <v>188</v>
      </c>
      <c r="F29" s="44" t="s">
        <v>190</v>
      </c>
      <c r="G29" s="44" t="s">
        <v>135</v>
      </c>
      <c r="H29" s="44" t="s">
        <v>129</v>
      </c>
      <c r="I29" s="43">
        <v>2006</v>
      </c>
      <c r="J29" s="43">
        <f t="shared" ca="1" si="0"/>
        <v>9</v>
      </c>
      <c r="K29" s="42">
        <v>23450</v>
      </c>
      <c r="L29" s="41" t="s">
        <v>128</v>
      </c>
      <c r="M29" s="40" t="s">
        <v>112</v>
      </c>
      <c r="N29" s="39" t="s">
        <v>139</v>
      </c>
    </row>
    <row r="30" spans="2:14">
      <c r="B30" s="54">
        <v>65</v>
      </c>
      <c r="C30" s="53" t="s">
        <v>119</v>
      </c>
      <c r="D30" s="53" t="s">
        <v>127</v>
      </c>
      <c r="E30" s="52" t="s">
        <v>188</v>
      </c>
      <c r="F30" s="52" t="s">
        <v>187</v>
      </c>
      <c r="G30" s="52" t="s">
        <v>135</v>
      </c>
      <c r="H30" s="52" t="s">
        <v>114</v>
      </c>
      <c r="I30" s="51">
        <v>2001</v>
      </c>
      <c r="J30" s="51">
        <f t="shared" ca="1" si="0"/>
        <v>14</v>
      </c>
      <c r="K30" s="50">
        <v>13400</v>
      </c>
      <c r="L30" s="49" t="s">
        <v>128</v>
      </c>
      <c r="M30" s="48" t="s">
        <v>132</v>
      </c>
      <c r="N30" s="47" t="s">
        <v>134</v>
      </c>
    </row>
    <row r="31" spans="2:14">
      <c r="B31" s="46">
        <v>69</v>
      </c>
      <c r="C31" s="45" t="s">
        <v>119</v>
      </c>
      <c r="D31" s="45" t="s">
        <v>131</v>
      </c>
      <c r="E31" s="44" t="s">
        <v>188</v>
      </c>
      <c r="F31" s="44" t="s">
        <v>187</v>
      </c>
      <c r="G31" s="44" t="s">
        <v>135</v>
      </c>
      <c r="H31" s="44" t="s">
        <v>130</v>
      </c>
      <c r="I31" s="43">
        <v>2001</v>
      </c>
      <c r="J31" s="43">
        <f t="shared" ca="1" si="0"/>
        <v>14</v>
      </c>
      <c r="K31" s="42">
        <v>15400</v>
      </c>
      <c r="L31" s="41" t="s">
        <v>121</v>
      </c>
      <c r="M31" s="40" t="s">
        <v>112</v>
      </c>
      <c r="N31" s="39" t="s">
        <v>120</v>
      </c>
    </row>
    <row r="32" spans="2:14">
      <c r="B32" s="54">
        <v>77</v>
      </c>
      <c r="C32" s="53" t="s">
        <v>119</v>
      </c>
      <c r="D32" s="53" t="s">
        <v>131</v>
      </c>
      <c r="E32" s="52" t="s">
        <v>188</v>
      </c>
      <c r="F32" s="52" t="s">
        <v>192</v>
      </c>
      <c r="G32" s="52" t="s">
        <v>115</v>
      </c>
      <c r="H32" s="52" t="s">
        <v>130</v>
      </c>
      <c r="I32" s="51">
        <v>2000</v>
      </c>
      <c r="J32" s="51">
        <f t="shared" ca="1" si="0"/>
        <v>15</v>
      </c>
      <c r="K32" s="50">
        <v>5900</v>
      </c>
      <c r="L32" s="49" t="s">
        <v>128</v>
      </c>
      <c r="M32" s="48" t="s">
        <v>137</v>
      </c>
      <c r="N32" s="47" t="s">
        <v>120</v>
      </c>
    </row>
    <row r="33" spans="2:14">
      <c r="B33" s="46">
        <v>84</v>
      </c>
      <c r="C33" s="45" t="s">
        <v>119</v>
      </c>
      <c r="D33" s="45" t="s">
        <v>118</v>
      </c>
      <c r="E33" s="44" t="s">
        <v>188</v>
      </c>
      <c r="F33" s="44" t="s">
        <v>191</v>
      </c>
      <c r="G33" s="44" t="s">
        <v>135</v>
      </c>
      <c r="H33" s="44" t="s">
        <v>129</v>
      </c>
      <c r="I33" s="43">
        <v>2000</v>
      </c>
      <c r="J33" s="43">
        <f t="shared" ca="1" si="0"/>
        <v>15</v>
      </c>
      <c r="K33" s="42">
        <v>2090</v>
      </c>
      <c r="L33" s="41" t="s">
        <v>144</v>
      </c>
      <c r="M33" s="40" t="s">
        <v>112</v>
      </c>
      <c r="N33" s="39" t="s">
        <v>134</v>
      </c>
    </row>
    <row r="34" spans="2:14">
      <c r="B34" s="54">
        <v>88</v>
      </c>
      <c r="C34" s="53" t="s">
        <v>119</v>
      </c>
      <c r="D34" s="53" t="s">
        <v>118</v>
      </c>
      <c r="E34" s="52" t="s">
        <v>188</v>
      </c>
      <c r="F34" s="52" t="s">
        <v>191</v>
      </c>
      <c r="G34" s="52" t="s">
        <v>135</v>
      </c>
      <c r="H34" s="52" t="s">
        <v>146</v>
      </c>
      <c r="I34" s="51">
        <v>2004</v>
      </c>
      <c r="J34" s="51">
        <f t="shared" ca="1" si="0"/>
        <v>11</v>
      </c>
      <c r="K34" s="50">
        <v>4500</v>
      </c>
      <c r="L34" s="49" t="s">
        <v>144</v>
      </c>
      <c r="M34" s="48" t="s">
        <v>132</v>
      </c>
      <c r="N34" s="47" t="s">
        <v>134</v>
      </c>
    </row>
    <row r="35" spans="2:14">
      <c r="B35" s="46">
        <v>92</v>
      </c>
      <c r="C35" s="45" t="s">
        <v>119</v>
      </c>
      <c r="D35" s="45" t="s">
        <v>131</v>
      </c>
      <c r="E35" s="44" t="s">
        <v>188</v>
      </c>
      <c r="F35" s="44" t="s">
        <v>190</v>
      </c>
      <c r="G35" s="44" t="s">
        <v>135</v>
      </c>
      <c r="H35" s="44" t="s">
        <v>130</v>
      </c>
      <c r="I35" s="43">
        <v>2000</v>
      </c>
      <c r="J35" s="43">
        <f t="shared" ca="1" si="0"/>
        <v>15</v>
      </c>
      <c r="K35" s="42">
        <v>3400</v>
      </c>
      <c r="L35" s="41" t="s">
        <v>140</v>
      </c>
      <c r="M35" s="40" t="s">
        <v>112</v>
      </c>
      <c r="N35" s="39" t="s">
        <v>139</v>
      </c>
    </row>
    <row r="36" spans="2:14">
      <c r="B36" s="54">
        <v>95</v>
      </c>
      <c r="C36" s="53" t="s">
        <v>119</v>
      </c>
      <c r="D36" s="53" t="s">
        <v>118</v>
      </c>
      <c r="E36" s="52" t="s">
        <v>188</v>
      </c>
      <c r="F36" s="52" t="s">
        <v>187</v>
      </c>
      <c r="G36" s="52" t="s">
        <v>135</v>
      </c>
      <c r="H36" s="52" t="s">
        <v>130</v>
      </c>
      <c r="I36" s="51">
        <v>2000</v>
      </c>
      <c r="J36" s="51">
        <f t="shared" ca="1" si="0"/>
        <v>15</v>
      </c>
      <c r="K36" s="50">
        <v>3900</v>
      </c>
      <c r="L36" s="49" t="s">
        <v>140</v>
      </c>
      <c r="M36" s="48" t="s">
        <v>112</v>
      </c>
      <c r="N36" s="47" t="s">
        <v>120</v>
      </c>
    </row>
    <row r="37" spans="2:14">
      <c r="B37" s="46">
        <v>96</v>
      </c>
      <c r="C37" s="45" t="s">
        <v>119</v>
      </c>
      <c r="D37" s="45" t="s">
        <v>131</v>
      </c>
      <c r="E37" s="44" t="s">
        <v>188</v>
      </c>
      <c r="F37" s="44" t="s">
        <v>189</v>
      </c>
      <c r="G37" s="44" t="s">
        <v>122</v>
      </c>
      <c r="H37" s="44" t="s">
        <v>149</v>
      </c>
      <c r="I37" s="43">
        <v>2008</v>
      </c>
      <c r="J37" s="43">
        <f t="shared" ca="1" si="0"/>
        <v>7</v>
      </c>
      <c r="K37" s="42">
        <v>70300</v>
      </c>
      <c r="L37" s="41" t="s">
        <v>144</v>
      </c>
      <c r="M37" s="40" t="s">
        <v>137</v>
      </c>
      <c r="N37" s="39" t="s">
        <v>139</v>
      </c>
    </row>
    <row r="38" spans="2:14">
      <c r="B38" s="54">
        <v>103</v>
      </c>
      <c r="C38" s="53" t="s">
        <v>119</v>
      </c>
      <c r="D38" s="53" t="s">
        <v>118</v>
      </c>
      <c r="E38" s="52" t="s">
        <v>188</v>
      </c>
      <c r="F38" s="52" t="s">
        <v>187</v>
      </c>
      <c r="G38" s="52" t="s">
        <v>135</v>
      </c>
      <c r="H38" s="52" t="s">
        <v>186</v>
      </c>
      <c r="I38" s="51">
        <v>2010</v>
      </c>
      <c r="J38" s="51">
        <f t="shared" ca="1" si="0"/>
        <v>5</v>
      </c>
      <c r="K38" s="50">
        <v>90000</v>
      </c>
      <c r="L38" s="49" t="s">
        <v>185</v>
      </c>
      <c r="M38" s="48" t="s">
        <v>132</v>
      </c>
      <c r="N38" s="47" t="s">
        <v>111</v>
      </c>
    </row>
    <row r="39" spans="2:14">
      <c r="B39" s="46">
        <v>4</v>
      </c>
      <c r="C39" s="45" t="s">
        <v>138</v>
      </c>
      <c r="D39" s="45" t="s">
        <v>127</v>
      </c>
      <c r="E39" s="44" t="s">
        <v>179</v>
      </c>
      <c r="F39" s="44" t="s">
        <v>183</v>
      </c>
      <c r="G39" s="44" t="s">
        <v>122</v>
      </c>
      <c r="H39" s="44" t="s">
        <v>114</v>
      </c>
      <c r="I39" s="43">
        <v>2002</v>
      </c>
      <c r="J39" s="43">
        <f t="shared" ca="1" si="0"/>
        <v>13</v>
      </c>
      <c r="K39" s="42">
        <v>43211</v>
      </c>
      <c r="L39" s="41" t="s">
        <v>128</v>
      </c>
      <c r="M39" s="40" t="s">
        <v>112</v>
      </c>
      <c r="N39" s="39" t="s">
        <v>120</v>
      </c>
    </row>
    <row r="40" spans="2:14">
      <c r="B40" s="54">
        <v>6</v>
      </c>
      <c r="C40" s="53" t="s">
        <v>138</v>
      </c>
      <c r="D40" s="53" t="s">
        <v>131</v>
      </c>
      <c r="E40" s="52" t="s">
        <v>179</v>
      </c>
      <c r="F40" s="52" t="s">
        <v>178</v>
      </c>
      <c r="G40" s="52" t="s">
        <v>135</v>
      </c>
      <c r="H40" s="52" t="s">
        <v>124</v>
      </c>
      <c r="I40" s="51">
        <v>2000</v>
      </c>
      <c r="J40" s="51">
        <f t="shared" ca="1" si="0"/>
        <v>15</v>
      </c>
      <c r="K40" s="50">
        <v>2050</v>
      </c>
      <c r="L40" s="48" t="s">
        <v>113</v>
      </c>
      <c r="M40" s="48" t="s">
        <v>132</v>
      </c>
      <c r="N40" s="47" t="s">
        <v>111</v>
      </c>
    </row>
    <row r="41" spans="2:14">
      <c r="B41" s="46">
        <v>15</v>
      </c>
      <c r="C41" s="45" t="s">
        <v>138</v>
      </c>
      <c r="D41" s="45" t="s">
        <v>127</v>
      </c>
      <c r="E41" s="44" t="s">
        <v>179</v>
      </c>
      <c r="F41" s="44" t="s">
        <v>182</v>
      </c>
      <c r="G41" s="44" t="s">
        <v>115</v>
      </c>
      <c r="H41" s="44" t="s">
        <v>146</v>
      </c>
      <c r="I41" s="43">
        <v>1985</v>
      </c>
      <c r="J41" s="43">
        <f t="shared" ca="1" si="0"/>
        <v>30</v>
      </c>
      <c r="K41" s="42">
        <v>15000</v>
      </c>
      <c r="L41" s="41" t="s">
        <v>140</v>
      </c>
      <c r="M41" s="40" t="s">
        <v>137</v>
      </c>
      <c r="N41" s="39" t="s">
        <v>139</v>
      </c>
    </row>
    <row r="42" spans="2:14">
      <c r="B42" s="54">
        <v>20</v>
      </c>
      <c r="C42" s="53" t="s">
        <v>138</v>
      </c>
      <c r="D42" s="53" t="s">
        <v>118</v>
      </c>
      <c r="E42" s="52" t="s">
        <v>179</v>
      </c>
      <c r="F42" s="52" t="s">
        <v>182</v>
      </c>
      <c r="G42" s="52" t="s">
        <v>115</v>
      </c>
      <c r="H42" s="52" t="s">
        <v>130</v>
      </c>
      <c r="I42" s="51">
        <v>2000</v>
      </c>
      <c r="J42" s="51">
        <f t="shared" ca="1" si="0"/>
        <v>15</v>
      </c>
      <c r="K42" s="50">
        <v>32100</v>
      </c>
      <c r="L42" s="49" t="s">
        <v>144</v>
      </c>
      <c r="M42" s="48" t="s">
        <v>112</v>
      </c>
      <c r="N42" s="47" t="s">
        <v>139</v>
      </c>
    </row>
    <row r="43" spans="2:14">
      <c r="B43" s="46">
        <v>27</v>
      </c>
      <c r="C43" s="45" t="s">
        <v>133</v>
      </c>
      <c r="D43" s="45" t="s">
        <v>127</v>
      </c>
      <c r="E43" s="44" t="s">
        <v>179</v>
      </c>
      <c r="F43" s="44" t="s">
        <v>184</v>
      </c>
      <c r="G43" s="44" t="s">
        <v>125</v>
      </c>
      <c r="H43" s="44" t="s">
        <v>114</v>
      </c>
      <c r="I43" s="43">
        <v>2003</v>
      </c>
      <c r="J43" s="43">
        <f t="shared" ca="1" si="0"/>
        <v>12</v>
      </c>
      <c r="K43" s="42">
        <v>4200</v>
      </c>
      <c r="L43" s="41" t="s">
        <v>121</v>
      </c>
      <c r="M43" s="40" t="s">
        <v>137</v>
      </c>
      <c r="N43" s="39" t="s">
        <v>120</v>
      </c>
    </row>
    <row r="44" spans="2:14">
      <c r="B44" s="54">
        <v>28</v>
      </c>
      <c r="C44" s="53" t="s">
        <v>133</v>
      </c>
      <c r="D44" s="53" t="s">
        <v>127</v>
      </c>
      <c r="E44" s="52" t="s">
        <v>179</v>
      </c>
      <c r="F44" s="52" t="s">
        <v>178</v>
      </c>
      <c r="G44" s="52" t="s">
        <v>135</v>
      </c>
      <c r="H44" s="52" t="s">
        <v>130</v>
      </c>
      <c r="I44" s="51">
        <v>2001</v>
      </c>
      <c r="J44" s="51">
        <f t="shared" ca="1" si="0"/>
        <v>14</v>
      </c>
      <c r="K44" s="50">
        <v>2540</v>
      </c>
      <c r="L44" s="48" t="s">
        <v>113</v>
      </c>
      <c r="M44" s="48" t="s">
        <v>112</v>
      </c>
      <c r="N44" s="47" t="s">
        <v>111</v>
      </c>
    </row>
    <row r="45" spans="2:14">
      <c r="B45" s="46">
        <v>37</v>
      </c>
      <c r="C45" s="45" t="s">
        <v>133</v>
      </c>
      <c r="D45" s="45" t="s">
        <v>118</v>
      </c>
      <c r="E45" s="44" t="s">
        <v>179</v>
      </c>
      <c r="F45" s="44" t="s">
        <v>182</v>
      </c>
      <c r="G45" s="44" t="s">
        <v>115</v>
      </c>
      <c r="H45" s="44" t="s">
        <v>130</v>
      </c>
      <c r="I45" s="43">
        <v>2001</v>
      </c>
      <c r="J45" s="43">
        <f t="shared" ca="1" si="0"/>
        <v>14</v>
      </c>
      <c r="K45" s="42">
        <v>2540</v>
      </c>
      <c r="L45" s="41" t="s">
        <v>140</v>
      </c>
      <c r="M45" s="40" t="s">
        <v>137</v>
      </c>
      <c r="N45" s="39" t="s">
        <v>134</v>
      </c>
    </row>
    <row r="46" spans="2:14">
      <c r="B46" s="54">
        <v>49</v>
      </c>
      <c r="C46" s="53" t="s">
        <v>133</v>
      </c>
      <c r="D46" s="53" t="s">
        <v>127</v>
      </c>
      <c r="E46" s="52" t="s">
        <v>179</v>
      </c>
      <c r="F46" s="52" t="s">
        <v>178</v>
      </c>
      <c r="G46" s="52" t="s">
        <v>135</v>
      </c>
      <c r="H46" s="52" t="s">
        <v>130</v>
      </c>
      <c r="I46" s="51">
        <v>1999</v>
      </c>
      <c r="J46" s="51">
        <f t="shared" ca="1" si="0"/>
        <v>16</v>
      </c>
      <c r="K46" s="50">
        <v>3400</v>
      </c>
      <c r="L46" s="48" t="s">
        <v>113</v>
      </c>
      <c r="M46" s="48" t="s">
        <v>132</v>
      </c>
      <c r="N46" s="47" t="s">
        <v>139</v>
      </c>
    </row>
    <row r="47" spans="2:14">
      <c r="B47" s="46">
        <v>60</v>
      </c>
      <c r="C47" s="45" t="s">
        <v>119</v>
      </c>
      <c r="D47" s="45" t="s">
        <v>127</v>
      </c>
      <c r="E47" s="44" t="s">
        <v>179</v>
      </c>
      <c r="F47" s="44" t="s">
        <v>183</v>
      </c>
      <c r="G47" s="44" t="s">
        <v>122</v>
      </c>
      <c r="H47" s="44" t="s">
        <v>149</v>
      </c>
      <c r="I47" s="43">
        <v>2001</v>
      </c>
      <c r="J47" s="43">
        <f t="shared" ca="1" si="0"/>
        <v>14</v>
      </c>
      <c r="K47" s="42">
        <v>3200</v>
      </c>
      <c r="L47" s="41" t="s">
        <v>140</v>
      </c>
      <c r="M47" s="40" t="s">
        <v>137</v>
      </c>
      <c r="N47" s="39" t="s">
        <v>139</v>
      </c>
    </row>
    <row r="48" spans="2:14">
      <c r="B48" s="54">
        <v>66</v>
      </c>
      <c r="C48" s="53" t="s">
        <v>119</v>
      </c>
      <c r="D48" s="53" t="s">
        <v>127</v>
      </c>
      <c r="E48" s="52" t="s">
        <v>179</v>
      </c>
      <c r="F48" s="52" t="s">
        <v>182</v>
      </c>
      <c r="G48" s="52" t="s">
        <v>115</v>
      </c>
      <c r="H48" s="52" t="s">
        <v>146</v>
      </c>
      <c r="I48" s="51">
        <v>2006</v>
      </c>
      <c r="J48" s="51">
        <f t="shared" ca="1" si="0"/>
        <v>9</v>
      </c>
      <c r="K48" s="50">
        <v>4300</v>
      </c>
      <c r="L48" s="48" t="s">
        <v>113</v>
      </c>
      <c r="M48" s="48" t="s">
        <v>112</v>
      </c>
      <c r="N48" s="47" t="s">
        <v>120</v>
      </c>
    </row>
    <row r="49" spans="2:14">
      <c r="B49" s="46">
        <v>74</v>
      </c>
      <c r="C49" s="45" t="s">
        <v>119</v>
      </c>
      <c r="D49" s="45" t="s">
        <v>118</v>
      </c>
      <c r="E49" s="44" t="s">
        <v>179</v>
      </c>
      <c r="F49" s="44" t="s">
        <v>178</v>
      </c>
      <c r="G49" s="44" t="s">
        <v>135</v>
      </c>
      <c r="H49" s="44" t="s">
        <v>114</v>
      </c>
      <c r="I49" s="43">
        <v>2000</v>
      </c>
      <c r="J49" s="43">
        <f t="shared" ca="1" si="0"/>
        <v>15</v>
      </c>
      <c r="K49" s="42">
        <v>3400</v>
      </c>
      <c r="L49" s="41" t="s">
        <v>140</v>
      </c>
      <c r="M49" s="40" t="s">
        <v>137</v>
      </c>
      <c r="N49" s="39" t="s">
        <v>139</v>
      </c>
    </row>
    <row r="50" spans="2:14">
      <c r="B50" s="54">
        <v>76</v>
      </c>
      <c r="C50" s="53" t="s">
        <v>119</v>
      </c>
      <c r="D50" s="53" t="s">
        <v>131</v>
      </c>
      <c r="E50" s="52" t="s">
        <v>179</v>
      </c>
      <c r="F50" s="52" t="s">
        <v>181</v>
      </c>
      <c r="G50" s="52" t="s">
        <v>135</v>
      </c>
      <c r="H50" s="52" t="s">
        <v>149</v>
      </c>
      <c r="I50" s="51">
        <v>2001</v>
      </c>
      <c r="J50" s="51">
        <f t="shared" ref="J50:J81" ca="1" si="1">YEAR(NOW())-I50</f>
        <v>14</v>
      </c>
      <c r="K50" s="50">
        <v>4220</v>
      </c>
      <c r="L50" s="48" t="s">
        <v>113</v>
      </c>
      <c r="M50" s="48" t="s">
        <v>112</v>
      </c>
      <c r="N50" s="47" t="s">
        <v>134</v>
      </c>
    </row>
    <row r="51" spans="2:14">
      <c r="B51" s="46">
        <v>89</v>
      </c>
      <c r="C51" s="45" t="s">
        <v>119</v>
      </c>
      <c r="D51" s="45" t="s">
        <v>118</v>
      </c>
      <c r="E51" s="44" t="s">
        <v>179</v>
      </c>
      <c r="F51" s="44" t="s">
        <v>180</v>
      </c>
      <c r="G51" s="44" t="s">
        <v>115</v>
      </c>
      <c r="H51" s="44" t="s">
        <v>124</v>
      </c>
      <c r="I51" s="43">
        <v>2000</v>
      </c>
      <c r="J51" s="43">
        <f t="shared" ca="1" si="1"/>
        <v>15</v>
      </c>
      <c r="K51" s="42">
        <v>5600</v>
      </c>
      <c r="L51" s="41" t="s">
        <v>140</v>
      </c>
      <c r="M51" s="40" t="s">
        <v>137</v>
      </c>
      <c r="N51" s="39" t="s">
        <v>120</v>
      </c>
    </row>
    <row r="52" spans="2:14">
      <c r="B52" s="54">
        <v>97</v>
      </c>
      <c r="C52" s="53" t="s">
        <v>119</v>
      </c>
      <c r="D52" s="53" t="s">
        <v>127</v>
      </c>
      <c r="E52" s="52" t="s">
        <v>179</v>
      </c>
      <c r="F52" s="52" t="s">
        <v>178</v>
      </c>
      <c r="G52" s="52" t="s">
        <v>135</v>
      </c>
      <c r="H52" s="52" t="s">
        <v>124</v>
      </c>
      <c r="I52" s="51">
        <v>2000</v>
      </c>
      <c r="J52" s="51">
        <f t="shared" ca="1" si="1"/>
        <v>15</v>
      </c>
      <c r="K52" s="50">
        <v>4500</v>
      </c>
      <c r="L52" s="49" t="s">
        <v>140</v>
      </c>
      <c r="M52" s="48" t="s">
        <v>137</v>
      </c>
      <c r="N52" s="47" t="s">
        <v>134</v>
      </c>
    </row>
    <row r="53" spans="2:14">
      <c r="B53" s="46">
        <v>13</v>
      </c>
      <c r="C53" s="45" t="s">
        <v>138</v>
      </c>
      <c r="D53" s="45" t="s">
        <v>118</v>
      </c>
      <c r="E53" s="44" t="s">
        <v>176</v>
      </c>
      <c r="F53" s="44" t="s">
        <v>175</v>
      </c>
      <c r="G53" s="44" t="s">
        <v>122</v>
      </c>
      <c r="H53" s="44" t="s">
        <v>129</v>
      </c>
      <c r="I53" s="43">
        <v>1999</v>
      </c>
      <c r="J53" s="43">
        <f t="shared" ca="1" si="1"/>
        <v>16</v>
      </c>
      <c r="K53" s="42">
        <v>8500</v>
      </c>
      <c r="L53" s="41" t="s">
        <v>144</v>
      </c>
      <c r="M53" s="40" t="s">
        <v>112</v>
      </c>
      <c r="N53" s="39" t="s">
        <v>120</v>
      </c>
    </row>
    <row r="54" spans="2:14">
      <c r="B54" s="54">
        <v>23</v>
      </c>
      <c r="C54" s="53" t="s">
        <v>138</v>
      </c>
      <c r="D54" s="53" t="s">
        <v>118</v>
      </c>
      <c r="E54" s="52" t="s">
        <v>176</v>
      </c>
      <c r="F54" s="52" t="s">
        <v>175</v>
      </c>
      <c r="G54" s="52" t="s">
        <v>122</v>
      </c>
      <c r="H54" s="52" t="s">
        <v>114</v>
      </c>
      <c r="I54" s="51">
        <v>2000</v>
      </c>
      <c r="J54" s="51">
        <f t="shared" ca="1" si="1"/>
        <v>15</v>
      </c>
      <c r="K54" s="50">
        <v>3900</v>
      </c>
      <c r="L54" s="48" t="s">
        <v>113</v>
      </c>
      <c r="M54" s="48" t="s">
        <v>132</v>
      </c>
      <c r="N54" s="47" t="s">
        <v>111</v>
      </c>
    </row>
    <row r="55" spans="2:14">
      <c r="B55" s="46">
        <v>56</v>
      </c>
      <c r="C55" s="45" t="s">
        <v>133</v>
      </c>
      <c r="D55" s="45" t="s">
        <v>127</v>
      </c>
      <c r="E55" s="44" t="s">
        <v>176</v>
      </c>
      <c r="F55" s="44" t="s">
        <v>177</v>
      </c>
      <c r="G55" s="44" t="s">
        <v>125</v>
      </c>
      <c r="H55" s="44" t="s">
        <v>130</v>
      </c>
      <c r="I55" s="43">
        <v>2006</v>
      </c>
      <c r="J55" s="43">
        <f t="shared" ca="1" si="1"/>
        <v>9</v>
      </c>
      <c r="K55" s="42">
        <v>18900</v>
      </c>
      <c r="L55" s="41" t="s">
        <v>128</v>
      </c>
      <c r="M55" s="40" t="s">
        <v>132</v>
      </c>
      <c r="N55" s="39" t="s">
        <v>139</v>
      </c>
    </row>
    <row r="56" spans="2:14">
      <c r="B56" s="54">
        <v>59</v>
      </c>
      <c r="C56" s="53" t="s">
        <v>119</v>
      </c>
      <c r="D56" s="53" t="s">
        <v>118</v>
      </c>
      <c r="E56" s="52" t="s">
        <v>176</v>
      </c>
      <c r="F56" s="52" t="s">
        <v>175</v>
      </c>
      <c r="G56" s="52" t="s">
        <v>122</v>
      </c>
      <c r="H56" s="52" t="s">
        <v>114</v>
      </c>
      <c r="I56" s="51">
        <v>2001</v>
      </c>
      <c r="J56" s="51">
        <f t="shared" ca="1" si="1"/>
        <v>14</v>
      </c>
      <c r="K56" s="50">
        <v>24500</v>
      </c>
      <c r="L56" s="49" t="s">
        <v>144</v>
      </c>
      <c r="M56" s="48" t="s">
        <v>137</v>
      </c>
      <c r="N56" s="47" t="s">
        <v>134</v>
      </c>
    </row>
    <row r="57" spans="2:14">
      <c r="B57" s="46">
        <v>83</v>
      </c>
      <c r="C57" s="45" t="s">
        <v>119</v>
      </c>
      <c r="D57" s="45" t="s">
        <v>131</v>
      </c>
      <c r="E57" s="44" t="s">
        <v>176</v>
      </c>
      <c r="F57" s="44" t="s">
        <v>175</v>
      </c>
      <c r="G57" s="44" t="s">
        <v>122</v>
      </c>
      <c r="H57" s="44" t="s">
        <v>124</v>
      </c>
      <c r="I57" s="43">
        <v>2004</v>
      </c>
      <c r="J57" s="43">
        <f t="shared" ca="1" si="1"/>
        <v>11</v>
      </c>
      <c r="K57" s="42">
        <v>8300</v>
      </c>
      <c r="L57" s="41" t="s">
        <v>140</v>
      </c>
      <c r="M57" s="40" t="s">
        <v>137</v>
      </c>
      <c r="N57" s="39" t="s">
        <v>139</v>
      </c>
    </row>
    <row r="58" spans="2:14">
      <c r="B58" s="54">
        <v>5</v>
      </c>
      <c r="C58" s="53" t="s">
        <v>138</v>
      </c>
      <c r="D58" s="53" t="s">
        <v>127</v>
      </c>
      <c r="E58" s="52" t="s">
        <v>174</v>
      </c>
      <c r="F58" s="52" t="s">
        <v>173</v>
      </c>
      <c r="G58" s="52" t="s">
        <v>135</v>
      </c>
      <c r="H58" s="52" t="s">
        <v>129</v>
      </c>
      <c r="I58" s="51">
        <v>2001</v>
      </c>
      <c r="J58" s="51">
        <f t="shared" ca="1" si="1"/>
        <v>14</v>
      </c>
      <c r="K58" s="50">
        <v>15600</v>
      </c>
      <c r="L58" s="49" t="s">
        <v>144</v>
      </c>
      <c r="M58" s="48" t="s">
        <v>132</v>
      </c>
      <c r="N58" s="47" t="s">
        <v>134</v>
      </c>
    </row>
    <row r="59" spans="2:14">
      <c r="B59" s="46">
        <v>18</v>
      </c>
      <c r="C59" s="45" t="s">
        <v>138</v>
      </c>
      <c r="D59" s="45" t="s">
        <v>118</v>
      </c>
      <c r="E59" s="44" t="s">
        <v>174</v>
      </c>
      <c r="F59" s="44" t="s">
        <v>173</v>
      </c>
      <c r="G59" s="44" t="s">
        <v>115</v>
      </c>
      <c r="H59" s="44" t="s">
        <v>114</v>
      </c>
      <c r="I59" s="43">
        <v>2005</v>
      </c>
      <c r="J59" s="43">
        <f t="shared" ca="1" si="1"/>
        <v>10</v>
      </c>
      <c r="K59" s="42">
        <v>18900</v>
      </c>
      <c r="L59" s="41" t="s">
        <v>128</v>
      </c>
      <c r="M59" s="40" t="s">
        <v>137</v>
      </c>
      <c r="N59" s="39" t="s">
        <v>139</v>
      </c>
    </row>
    <row r="60" spans="2:14">
      <c r="B60" s="54">
        <v>10</v>
      </c>
      <c r="C60" s="53" t="s">
        <v>138</v>
      </c>
      <c r="D60" s="53" t="s">
        <v>127</v>
      </c>
      <c r="E60" s="52" t="s">
        <v>169</v>
      </c>
      <c r="F60" s="52" t="s">
        <v>172</v>
      </c>
      <c r="G60" s="52" t="s">
        <v>135</v>
      </c>
      <c r="H60" s="52" t="s">
        <v>130</v>
      </c>
      <c r="I60" s="51">
        <v>2005</v>
      </c>
      <c r="J60" s="51">
        <f t="shared" ca="1" si="1"/>
        <v>10</v>
      </c>
      <c r="K60" s="50">
        <v>12300</v>
      </c>
      <c r="L60" s="49" t="s">
        <v>121</v>
      </c>
      <c r="M60" s="48" t="s">
        <v>137</v>
      </c>
      <c r="N60" s="47" t="s">
        <v>120</v>
      </c>
    </row>
    <row r="61" spans="2:14">
      <c r="B61" s="46">
        <v>14</v>
      </c>
      <c r="C61" s="45" t="s">
        <v>138</v>
      </c>
      <c r="D61" s="45" t="s">
        <v>118</v>
      </c>
      <c r="E61" s="44" t="s">
        <v>169</v>
      </c>
      <c r="F61" s="44" t="s">
        <v>171</v>
      </c>
      <c r="G61" s="44" t="s">
        <v>135</v>
      </c>
      <c r="H61" s="44" t="s">
        <v>130</v>
      </c>
      <c r="I61" s="43">
        <v>1998</v>
      </c>
      <c r="J61" s="43">
        <f t="shared" ca="1" si="1"/>
        <v>17</v>
      </c>
      <c r="K61" s="42">
        <v>500</v>
      </c>
      <c r="L61" s="40" t="s">
        <v>113</v>
      </c>
      <c r="M61" s="40" t="s">
        <v>132</v>
      </c>
      <c r="N61" s="39" t="s">
        <v>111</v>
      </c>
    </row>
    <row r="62" spans="2:14">
      <c r="B62" s="54">
        <v>34</v>
      </c>
      <c r="C62" s="53" t="s">
        <v>133</v>
      </c>
      <c r="D62" s="53" t="s">
        <v>118</v>
      </c>
      <c r="E62" s="52" t="s">
        <v>169</v>
      </c>
      <c r="F62" s="52" t="s">
        <v>170</v>
      </c>
      <c r="G62" s="52" t="s">
        <v>135</v>
      </c>
      <c r="H62" s="52" t="s">
        <v>114</v>
      </c>
      <c r="I62" s="51">
        <v>1999</v>
      </c>
      <c r="J62" s="51">
        <f t="shared" ca="1" si="1"/>
        <v>16</v>
      </c>
      <c r="K62" s="50">
        <v>2000</v>
      </c>
      <c r="L62" s="48" t="s">
        <v>113</v>
      </c>
      <c r="M62" s="48" t="s">
        <v>112</v>
      </c>
      <c r="N62" s="47" t="s">
        <v>111</v>
      </c>
    </row>
    <row r="63" spans="2:14">
      <c r="B63" s="46">
        <v>41</v>
      </c>
      <c r="C63" s="45" t="s">
        <v>133</v>
      </c>
      <c r="D63" s="45" t="s">
        <v>131</v>
      </c>
      <c r="E63" s="44" t="s">
        <v>169</v>
      </c>
      <c r="F63" s="44" t="s">
        <v>171</v>
      </c>
      <c r="G63" s="44" t="s">
        <v>135</v>
      </c>
      <c r="H63" s="44" t="s">
        <v>130</v>
      </c>
      <c r="I63" s="43">
        <v>2004</v>
      </c>
      <c r="J63" s="43">
        <f t="shared" ca="1" si="1"/>
        <v>11</v>
      </c>
      <c r="K63" s="42">
        <v>4300</v>
      </c>
      <c r="L63" s="40" t="s">
        <v>113</v>
      </c>
      <c r="M63" s="40" t="s">
        <v>112</v>
      </c>
      <c r="N63" s="39" t="s">
        <v>139</v>
      </c>
    </row>
    <row r="64" spans="2:14">
      <c r="B64" s="54">
        <v>46</v>
      </c>
      <c r="C64" s="53" t="s">
        <v>133</v>
      </c>
      <c r="D64" s="53" t="s">
        <v>127</v>
      </c>
      <c r="E64" s="52" t="s">
        <v>169</v>
      </c>
      <c r="F64" s="52" t="s">
        <v>168</v>
      </c>
      <c r="G64" s="52" t="s">
        <v>122</v>
      </c>
      <c r="H64" s="52" t="s">
        <v>114</v>
      </c>
      <c r="I64" s="51">
        <v>2001</v>
      </c>
      <c r="J64" s="51">
        <f t="shared" ca="1" si="1"/>
        <v>14</v>
      </c>
      <c r="K64" s="50">
        <v>4200</v>
      </c>
      <c r="L64" s="49" t="s">
        <v>121</v>
      </c>
      <c r="M64" s="48" t="s">
        <v>132</v>
      </c>
      <c r="N64" s="47" t="s">
        <v>120</v>
      </c>
    </row>
    <row r="65" spans="2:14">
      <c r="B65" s="46">
        <v>80</v>
      </c>
      <c r="C65" s="45" t="s">
        <v>119</v>
      </c>
      <c r="D65" s="45" t="s">
        <v>118</v>
      </c>
      <c r="E65" s="44" t="s">
        <v>169</v>
      </c>
      <c r="F65" s="44" t="s">
        <v>170</v>
      </c>
      <c r="G65" s="44" t="s">
        <v>135</v>
      </c>
      <c r="H65" s="44" t="s">
        <v>114</v>
      </c>
      <c r="I65" s="43">
        <v>2001</v>
      </c>
      <c r="J65" s="43">
        <f t="shared" ca="1" si="1"/>
        <v>14</v>
      </c>
      <c r="K65" s="42">
        <v>1200</v>
      </c>
      <c r="L65" s="41" t="s">
        <v>144</v>
      </c>
      <c r="M65" s="40" t="s">
        <v>112</v>
      </c>
      <c r="N65" s="39" t="s">
        <v>111</v>
      </c>
    </row>
    <row r="66" spans="2:14">
      <c r="B66" s="54">
        <v>94</v>
      </c>
      <c r="C66" s="53" t="s">
        <v>119</v>
      </c>
      <c r="D66" s="53" t="s">
        <v>118</v>
      </c>
      <c r="E66" s="52" t="s">
        <v>169</v>
      </c>
      <c r="F66" s="52" t="s">
        <v>168</v>
      </c>
      <c r="G66" s="52" t="s">
        <v>122</v>
      </c>
      <c r="H66" s="52" t="s">
        <v>114</v>
      </c>
      <c r="I66" s="51">
        <v>2008</v>
      </c>
      <c r="J66" s="51">
        <f t="shared" ca="1" si="1"/>
        <v>7</v>
      </c>
      <c r="K66" s="50">
        <v>18500</v>
      </c>
      <c r="L66" s="49" t="s">
        <v>128</v>
      </c>
      <c r="M66" s="48" t="s">
        <v>137</v>
      </c>
      <c r="N66" s="47" t="s">
        <v>134</v>
      </c>
    </row>
    <row r="67" spans="2:14">
      <c r="B67" s="46">
        <v>12</v>
      </c>
      <c r="C67" s="45" t="s">
        <v>138</v>
      </c>
      <c r="D67" s="45" t="s">
        <v>131</v>
      </c>
      <c r="E67" s="44" t="s">
        <v>165</v>
      </c>
      <c r="F67" s="44" t="s">
        <v>167</v>
      </c>
      <c r="G67" s="44" t="s">
        <v>135</v>
      </c>
      <c r="H67" s="44" t="s">
        <v>130</v>
      </c>
      <c r="I67" s="43">
        <v>2001</v>
      </c>
      <c r="J67" s="43">
        <f t="shared" ca="1" si="1"/>
        <v>14</v>
      </c>
      <c r="K67" s="42">
        <v>3500</v>
      </c>
      <c r="L67" s="40" t="s">
        <v>113</v>
      </c>
      <c r="M67" s="40" t="s">
        <v>137</v>
      </c>
      <c r="N67" s="39" t="s">
        <v>120</v>
      </c>
    </row>
    <row r="68" spans="2:14">
      <c r="B68" s="54">
        <v>32</v>
      </c>
      <c r="C68" s="53" t="s">
        <v>133</v>
      </c>
      <c r="D68" s="53" t="s">
        <v>131</v>
      </c>
      <c r="E68" s="52" t="s">
        <v>165</v>
      </c>
      <c r="F68" s="52" t="s">
        <v>167</v>
      </c>
      <c r="G68" s="52" t="s">
        <v>135</v>
      </c>
      <c r="H68" s="52" t="s">
        <v>130</v>
      </c>
      <c r="I68" s="51">
        <v>2000</v>
      </c>
      <c r="J68" s="51">
        <f t="shared" ca="1" si="1"/>
        <v>15</v>
      </c>
      <c r="K68" s="50">
        <v>4300</v>
      </c>
      <c r="L68" s="49" t="s">
        <v>140</v>
      </c>
      <c r="M68" s="48" t="s">
        <v>137</v>
      </c>
      <c r="N68" s="47" t="s">
        <v>120</v>
      </c>
    </row>
    <row r="69" spans="2:14">
      <c r="B69" s="46">
        <v>52</v>
      </c>
      <c r="C69" s="45" t="s">
        <v>133</v>
      </c>
      <c r="D69" s="45" t="s">
        <v>118</v>
      </c>
      <c r="E69" s="44" t="s">
        <v>165</v>
      </c>
      <c r="F69" s="44" t="s">
        <v>164</v>
      </c>
      <c r="G69" s="44" t="s">
        <v>135</v>
      </c>
      <c r="H69" s="44" t="s">
        <v>114</v>
      </c>
      <c r="I69" s="43">
        <v>2000</v>
      </c>
      <c r="J69" s="43">
        <f t="shared" ca="1" si="1"/>
        <v>15</v>
      </c>
      <c r="K69" s="42">
        <v>4300</v>
      </c>
      <c r="L69" s="40" t="s">
        <v>113</v>
      </c>
      <c r="M69" s="40" t="s">
        <v>112</v>
      </c>
      <c r="N69" s="39" t="s">
        <v>134</v>
      </c>
    </row>
    <row r="70" spans="2:14">
      <c r="B70" s="54">
        <v>63</v>
      </c>
      <c r="C70" s="53" t="s">
        <v>119</v>
      </c>
      <c r="D70" s="53" t="s">
        <v>118</v>
      </c>
      <c r="E70" s="52" t="s">
        <v>165</v>
      </c>
      <c r="F70" s="52" t="s">
        <v>166</v>
      </c>
      <c r="G70" s="52" t="s">
        <v>122</v>
      </c>
      <c r="H70" s="52" t="s">
        <v>130</v>
      </c>
      <c r="I70" s="51">
        <v>2000</v>
      </c>
      <c r="J70" s="51">
        <f t="shared" ca="1" si="1"/>
        <v>15</v>
      </c>
      <c r="K70" s="50">
        <v>5700</v>
      </c>
      <c r="L70" s="48" t="s">
        <v>113</v>
      </c>
      <c r="M70" s="48" t="s">
        <v>112</v>
      </c>
      <c r="N70" s="47" t="s">
        <v>139</v>
      </c>
    </row>
    <row r="71" spans="2:14">
      <c r="B71" s="46">
        <v>82</v>
      </c>
      <c r="C71" s="45" t="s">
        <v>119</v>
      </c>
      <c r="D71" s="45" t="s">
        <v>127</v>
      </c>
      <c r="E71" s="44" t="s">
        <v>165</v>
      </c>
      <c r="F71" s="44" t="s">
        <v>167</v>
      </c>
      <c r="G71" s="44" t="s">
        <v>135</v>
      </c>
      <c r="H71" s="44" t="s">
        <v>114</v>
      </c>
      <c r="I71" s="43">
        <v>2001</v>
      </c>
      <c r="J71" s="43">
        <f t="shared" ca="1" si="1"/>
        <v>14</v>
      </c>
      <c r="K71" s="42">
        <v>3800</v>
      </c>
      <c r="L71" s="41" t="s">
        <v>121</v>
      </c>
      <c r="M71" s="40" t="s">
        <v>137</v>
      </c>
      <c r="N71" s="39" t="s">
        <v>120</v>
      </c>
    </row>
    <row r="72" spans="2:14">
      <c r="B72" s="54">
        <v>86</v>
      </c>
      <c r="C72" s="53" t="s">
        <v>119</v>
      </c>
      <c r="D72" s="53" t="s">
        <v>127</v>
      </c>
      <c r="E72" s="52" t="s">
        <v>165</v>
      </c>
      <c r="F72" s="52" t="s">
        <v>166</v>
      </c>
      <c r="G72" s="52" t="s">
        <v>122</v>
      </c>
      <c r="H72" s="52" t="s">
        <v>130</v>
      </c>
      <c r="I72" s="51">
        <v>2003</v>
      </c>
      <c r="J72" s="51">
        <f t="shared" ca="1" si="1"/>
        <v>12</v>
      </c>
      <c r="K72" s="50">
        <v>18900</v>
      </c>
      <c r="L72" s="49" t="s">
        <v>128</v>
      </c>
      <c r="M72" s="48" t="s">
        <v>112</v>
      </c>
      <c r="N72" s="47" t="s">
        <v>139</v>
      </c>
    </row>
    <row r="73" spans="2:14">
      <c r="B73" s="46">
        <v>100</v>
      </c>
      <c r="C73" s="45" t="s">
        <v>119</v>
      </c>
      <c r="D73" s="45" t="s">
        <v>127</v>
      </c>
      <c r="E73" s="44" t="s">
        <v>165</v>
      </c>
      <c r="F73" s="44" t="s">
        <v>164</v>
      </c>
      <c r="G73" s="44" t="s">
        <v>135</v>
      </c>
      <c r="H73" s="44" t="s">
        <v>114</v>
      </c>
      <c r="I73" s="43">
        <v>1999</v>
      </c>
      <c r="J73" s="43">
        <f t="shared" ca="1" si="1"/>
        <v>16</v>
      </c>
      <c r="K73" s="42">
        <v>2300</v>
      </c>
      <c r="L73" s="41" t="s">
        <v>121</v>
      </c>
      <c r="M73" s="40" t="s">
        <v>137</v>
      </c>
      <c r="N73" s="39" t="s">
        <v>111</v>
      </c>
    </row>
    <row r="74" spans="2:14">
      <c r="B74" s="54">
        <v>31</v>
      </c>
      <c r="C74" s="53" t="s">
        <v>133</v>
      </c>
      <c r="D74" s="53" t="s">
        <v>131</v>
      </c>
      <c r="E74" s="52" t="s">
        <v>160</v>
      </c>
      <c r="F74" s="52" t="s">
        <v>163</v>
      </c>
      <c r="G74" s="52" t="s">
        <v>135</v>
      </c>
      <c r="H74" s="52" t="s">
        <v>114</v>
      </c>
      <c r="I74" s="51">
        <v>2000</v>
      </c>
      <c r="J74" s="51">
        <f t="shared" ca="1" si="1"/>
        <v>15</v>
      </c>
      <c r="K74" s="50">
        <v>3200</v>
      </c>
      <c r="L74" s="49" t="s">
        <v>144</v>
      </c>
      <c r="M74" s="48" t="s">
        <v>132</v>
      </c>
      <c r="N74" s="47" t="s">
        <v>139</v>
      </c>
    </row>
    <row r="75" spans="2:14">
      <c r="B75" s="46">
        <v>33</v>
      </c>
      <c r="C75" s="45" t="s">
        <v>133</v>
      </c>
      <c r="D75" s="45" t="s">
        <v>118</v>
      </c>
      <c r="E75" s="44" t="s">
        <v>160</v>
      </c>
      <c r="F75" s="44" t="s">
        <v>163</v>
      </c>
      <c r="G75" s="44" t="s">
        <v>135</v>
      </c>
      <c r="H75" s="44" t="s">
        <v>149</v>
      </c>
      <c r="I75" s="43">
        <v>2003</v>
      </c>
      <c r="J75" s="43">
        <f t="shared" ca="1" si="1"/>
        <v>12</v>
      </c>
      <c r="K75" s="42">
        <v>6700</v>
      </c>
      <c r="L75" s="40" t="s">
        <v>113</v>
      </c>
      <c r="M75" s="40" t="s">
        <v>112</v>
      </c>
      <c r="N75" s="39" t="s">
        <v>120</v>
      </c>
    </row>
    <row r="76" spans="2:14">
      <c r="B76" s="54">
        <v>50</v>
      </c>
      <c r="C76" s="53" t="s">
        <v>133</v>
      </c>
      <c r="D76" s="53" t="s">
        <v>127</v>
      </c>
      <c r="E76" s="52" t="s">
        <v>160</v>
      </c>
      <c r="F76" s="52" t="s">
        <v>163</v>
      </c>
      <c r="G76" s="52" t="s">
        <v>135</v>
      </c>
      <c r="H76" s="52" t="s">
        <v>114</v>
      </c>
      <c r="I76" s="51">
        <v>2001</v>
      </c>
      <c r="J76" s="51">
        <f t="shared" ca="1" si="1"/>
        <v>14</v>
      </c>
      <c r="K76" s="50">
        <v>14500</v>
      </c>
      <c r="L76" s="49" t="s">
        <v>128</v>
      </c>
      <c r="M76" s="48" t="s">
        <v>132</v>
      </c>
      <c r="N76" s="47" t="s">
        <v>120</v>
      </c>
    </row>
    <row r="77" spans="2:14">
      <c r="B77" s="46">
        <v>51</v>
      </c>
      <c r="C77" s="45" t="s">
        <v>133</v>
      </c>
      <c r="D77" s="45" t="s">
        <v>118</v>
      </c>
      <c r="E77" s="44" t="s">
        <v>160</v>
      </c>
      <c r="F77" s="44" t="s">
        <v>163</v>
      </c>
      <c r="G77" s="44" t="s">
        <v>135</v>
      </c>
      <c r="H77" s="44" t="s">
        <v>124</v>
      </c>
      <c r="I77" s="43">
        <v>2005</v>
      </c>
      <c r="J77" s="43">
        <f t="shared" ca="1" si="1"/>
        <v>10</v>
      </c>
      <c r="K77" s="42">
        <v>3200</v>
      </c>
      <c r="L77" s="41" t="s">
        <v>144</v>
      </c>
      <c r="M77" s="40" t="s">
        <v>137</v>
      </c>
      <c r="N77" s="39" t="s">
        <v>139</v>
      </c>
    </row>
    <row r="78" spans="2:14">
      <c r="B78" s="54">
        <v>62</v>
      </c>
      <c r="C78" s="53" t="s">
        <v>119</v>
      </c>
      <c r="D78" s="53" t="s">
        <v>127</v>
      </c>
      <c r="E78" s="52" t="s">
        <v>160</v>
      </c>
      <c r="F78" s="52" t="s">
        <v>162</v>
      </c>
      <c r="G78" s="52" t="s">
        <v>115</v>
      </c>
      <c r="H78" s="52" t="s">
        <v>124</v>
      </c>
      <c r="I78" s="51">
        <v>2000</v>
      </c>
      <c r="J78" s="51">
        <f t="shared" ca="1" si="1"/>
        <v>15</v>
      </c>
      <c r="K78" s="50">
        <v>3420</v>
      </c>
      <c r="L78" s="48" t="s">
        <v>113</v>
      </c>
      <c r="M78" s="48" t="s">
        <v>132</v>
      </c>
      <c r="N78" s="47" t="s">
        <v>120</v>
      </c>
    </row>
    <row r="79" spans="2:14">
      <c r="B79" s="46">
        <v>68</v>
      </c>
      <c r="C79" s="45" t="s">
        <v>119</v>
      </c>
      <c r="D79" s="45" t="s">
        <v>127</v>
      </c>
      <c r="E79" s="44" t="s">
        <v>160</v>
      </c>
      <c r="F79" s="44" t="s">
        <v>161</v>
      </c>
      <c r="G79" s="44" t="s">
        <v>125</v>
      </c>
      <c r="H79" s="44" t="s">
        <v>130</v>
      </c>
      <c r="I79" s="43">
        <v>2000</v>
      </c>
      <c r="J79" s="43">
        <f t="shared" ca="1" si="1"/>
        <v>15</v>
      </c>
      <c r="K79" s="42">
        <v>2000</v>
      </c>
      <c r="L79" s="40" t="s">
        <v>113</v>
      </c>
      <c r="M79" s="40" t="s">
        <v>112</v>
      </c>
      <c r="N79" s="39" t="s">
        <v>139</v>
      </c>
    </row>
    <row r="80" spans="2:14">
      <c r="B80" s="54">
        <v>73</v>
      </c>
      <c r="C80" s="53" t="s">
        <v>119</v>
      </c>
      <c r="D80" s="53" t="s">
        <v>118</v>
      </c>
      <c r="E80" s="52" t="s">
        <v>160</v>
      </c>
      <c r="F80" s="52" t="s">
        <v>162</v>
      </c>
      <c r="G80" s="52" t="s">
        <v>115</v>
      </c>
      <c r="H80" s="52" t="s">
        <v>130</v>
      </c>
      <c r="I80" s="51">
        <v>2007</v>
      </c>
      <c r="J80" s="51">
        <f t="shared" ca="1" si="1"/>
        <v>8</v>
      </c>
      <c r="K80" s="50">
        <v>19500</v>
      </c>
      <c r="L80" s="49" t="s">
        <v>144</v>
      </c>
      <c r="M80" s="48" t="s">
        <v>132</v>
      </c>
      <c r="N80" s="47" t="s">
        <v>120</v>
      </c>
    </row>
    <row r="81" spans="2:14">
      <c r="B81" s="46">
        <v>75</v>
      </c>
      <c r="C81" s="45" t="s">
        <v>119</v>
      </c>
      <c r="D81" s="45" t="s">
        <v>127</v>
      </c>
      <c r="E81" s="44" t="s">
        <v>160</v>
      </c>
      <c r="F81" s="44" t="s">
        <v>163</v>
      </c>
      <c r="G81" s="44" t="s">
        <v>135</v>
      </c>
      <c r="H81" s="44" t="s">
        <v>114</v>
      </c>
      <c r="I81" s="43">
        <v>2007</v>
      </c>
      <c r="J81" s="43">
        <f t="shared" ca="1" si="1"/>
        <v>8</v>
      </c>
      <c r="K81" s="42">
        <v>15600</v>
      </c>
      <c r="L81" s="41" t="s">
        <v>140</v>
      </c>
      <c r="M81" s="40" t="s">
        <v>112</v>
      </c>
      <c r="N81" s="39" t="s">
        <v>139</v>
      </c>
    </row>
    <row r="82" spans="2:14">
      <c r="B82" s="54">
        <v>85</v>
      </c>
      <c r="C82" s="53" t="s">
        <v>119</v>
      </c>
      <c r="D82" s="53" t="s">
        <v>127</v>
      </c>
      <c r="E82" s="52" t="s">
        <v>160</v>
      </c>
      <c r="F82" s="52" t="s">
        <v>162</v>
      </c>
      <c r="G82" s="52" t="s">
        <v>115</v>
      </c>
      <c r="H82" s="52" t="s">
        <v>114</v>
      </c>
      <c r="I82" s="51">
        <v>2005</v>
      </c>
      <c r="J82" s="51">
        <f t="shared" ref="J82:J113" ca="1" si="2">YEAR(NOW())-I82</f>
        <v>10</v>
      </c>
      <c r="K82" s="50">
        <v>29500</v>
      </c>
      <c r="L82" s="49" t="s">
        <v>128</v>
      </c>
      <c r="M82" s="48" t="s">
        <v>137</v>
      </c>
      <c r="N82" s="47" t="s">
        <v>139</v>
      </c>
    </row>
    <row r="83" spans="2:14">
      <c r="B83" s="46">
        <v>91</v>
      </c>
      <c r="C83" s="45" t="s">
        <v>119</v>
      </c>
      <c r="D83" s="45" t="s">
        <v>127</v>
      </c>
      <c r="E83" s="44" t="s">
        <v>160</v>
      </c>
      <c r="F83" s="44" t="s">
        <v>161</v>
      </c>
      <c r="G83" s="44" t="s">
        <v>125</v>
      </c>
      <c r="H83" s="44" t="s">
        <v>124</v>
      </c>
      <c r="I83" s="43">
        <v>2007</v>
      </c>
      <c r="J83" s="43">
        <f t="shared" ca="1" si="2"/>
        <v>8</v>
      </c>
      <c r="K83" s="42">
        <v>19200</v>
      </c>
      <c r="L83" s="41" t="s">
        <v>128</v>
      </c>
      <c r="M83" s="40" t="s">
        <v>112</v>
      </c>
      <c r="N83" s="39" t="s">
        <v>120</v>
      </c>
    </row>
    <row r="84" spans="2:14">
      <c r="B84" s="54">
        <v>98</v>
      </c>
      <c r="C84" s="53" t="s">
        <v>119</v>
      </c>
      <c r="D84" s="53" t="s">
        <v>118</v>
      </c>
      <c r="E84" s="52" t="s">
        <v>160</v>
      </c>
      <c r="F84" s="52" t="s">
        <v>159</v>
      </c>
      <c r="G84" s="52" t="s">
        <v>135</v>
      </c>
      <c r="H84" s="52" t="s">
        <v>130</v>
      </c>
      <c r="I84" s="51">
        <v>2005</v>
      </c>
      <c r="J84" s="51">
        <f t="shared" ca="1" si="2"/>
        <v>10</v>
      </c>
      <c r="K84" s="50">
        <v>6500</v>
      </c>
      <c r="L84" s="49" t="s">
        <v>144</v>
      </c>
      <c r="M84" s="48" t="s">
        <v>112</v>
      </c>
      <c r="N84" s="47" t="s">
        <v>139</v>
      </c>
    </row>
    <row r="85" spans="2:14">
      <c r="B85" s="46">
        <v>99</v>
      </c>
      <c r="C85" s="45" t="s">
        <v>119</v>
      </c>
      <c r="D85" s="45" t="s">
        <v>118</v>
      </c>
      <c r="E85" s="44" t="s">
        <v>160</v>
      </c>
      <c r="F85" s="44" t="s">
        <v>159</v>
      </c>
      <c r="G85" s="44" t="s">
        <v>135</v>
      </c>
      <c r="H85" s="44" t="s">
        <v>129</v>
      </c>
      <c r="I85" s="43">
        <v>2001</v>
      </c>
      <c r="J85" s="43">
        <f t="shared" ca="1" si="2"/>
        <v>14</v>
      </c>
      <c r="K85" s="42">
        <v>4300</v>
      </c>
      <c r="L85" s="41" t="s">
        <v>128</v>
      </c>
      <c r="M85" s="40" t="s">
        <v>137</v>
      </c>
      <c r="N85" s="39" t="s">
        <v>120</v>
      </c>
    </row>
    <row r="86" spans="2:14">
      <c r="B86" s="54">
        <v>19</v>
      </c>
      <c r="C86" s="53" t="s">
        <v>138</v>
      </c>
      <c r="D86" s="53" t="s">
        <v>127</v>
      </c>
      <c r="E86" s="52" t="s">
        <v>158</v>
      </c>
      <c r="F86" s="52" t="s">
        <v>157</v>
      </c>
      <c r="G86" s="52" t="s">
        <v>135</v>
      </c>
      <c r="H86" s="52" t="s">
        <v>129</v>
      </c>
      <c r="I86" s="51">
        <v>2003</v>
      </c>
      <c r="J86" s="51">
        <f t="shared" ca="1" si="2"/>
        <v>12</v>
      </c>
      <c r="K86" s="50">
        <v>12400</v>
      </c>
      <c r="L86" s="48" t="s">
        <v>113</v>
      </c>
      <c r="M86" s="48" t="s">
        <v>112</v>
      </c>
      <c r="N86" s="47" t="s">
        <v>120</v>
      </c>
    </row>
    <row r="87" spans="2:14">
      <c r="B87" s="46">
        <v>53</v>
      </c>
      <c r="C87" s="45" t="s">
        <v>133</v>
      </c>
      <c r="D87" s="45" t="s">
        <v>127</v>
      </c>
      <c r="E87" s="44" t="s">
        <v>158</v>
      </c>
      <c r="F87" s="44" t="s">
        <v>157</v>
      </c>
      <c r="G87" s="44" t="s">
        <v>135</v>
      </c>
      <c r="H87" s="44" t="s">
        <v>114</v>
      </c>
      <c r="I87" s="43">
        <v>2006</v>
      </c>
      <c r="J87" s="43">
        <f t="shared" ca="1" si="2"/>
        <v>9</v>
      </c>
      <c r="K87" s="42">
        <v>19900</v>
      </c>
      <c r="L87" s="41" t="s">
        <v>128</v>
      </c>
      <c r="M87" s="40" t="s">
        <v>137</v>
      </c>
      <c r="N87" s="39" t="s">
        <v>120</v>
      </c>
    </row>
    <row r="88" spans="2:14">
      <c r="B88" s="54">
        <v>70</v>
      </c>
      <c r="C88" s="53" t="s">
        <v>119</v>
      </c>
      <c r="D88" s="53" t="s">
        <v>118</v>
      </c>
      <c r="E88" s="52" t="s">
        <v>158</v>
      </c>
      <c r="F88" s="52" t="s">
        <v>157</v>
      </c>
      <c r="G88" s="52" t="s">
        <v>115</v>
      </c>
      <c r="H88" s="52" t="s">
        <v>130</v>
      </c>
      <c r="I88" s="51">
        <v>2000</v>
      </c>
      <c r="J88" s="51">
        <f t="shared" ca="1" si="2"/>
        <v>15</v>
      </c>
      <c r="K88" s="50">
        <v>3999</v>
      </c>
      <c r="L88" s="48" t="s">
        <v>113</v>
      </c>
      <c r="M88" s="48" t="s">
        <v>132</v>
      </c>
      <c r="N88" s="47" t="s">
        <v>120</v>
      </c>
    </row>
    <row r="89" spans="2:14">
      <c r="B89" s="46">
        <v>101</v>
      </c>
      <c r="C89" s="45" t="s">
        <v>119</v>
      </c>
      <c r="D89" s="45" t="s">
        <v>127</v>
      </c>
      <c r="E89" s="44" t="s">
        <v>158</v>
      </c>
      <c r="F89" s="44" t="s">
        <v>157</v>
      </c>
      <c r="G89" s="44" t="s">
        <v>135</v>
      </c>
      <c r="H89" s="44" t="s">
        <v>146</v>
      </c>
      <c r="I89" s="43">
        <v>2000</v>
      </c>
      <c r="J89" s="43">
        <f t="shared" ca="1" si="2"/>
        <v>15</v>
      </c>
      <c r="K89" s="42">
        <v>4533</v>
      </c>
      <c r="L89" s="41" t="s">
        <v>144</v>
      </c>
      <c r="M89" s="40" t="s">
        <v>132</v>
      </c>
      <c r="N89" s="39" t="s">
        <v>120</v>
      </c>
    </row>
    <row r="90" spans="2:14">
      <c r="B90" s="54">
        <v>17</v>
      </c>
      <c r="C90" s="53" t="s">
        <v>138</v>
      </c>
      <c r="D90" s="53" t="s">
        <v>131</v>
      </c>
      <c r="E90" s="52" t="s">
        <v>151</v>
      </c>
      <c r="F90" s="52" t="s">
        <v>156</v>
      </c>
      <c r="G90" s="52" t="s">
        <v>125</v>
      </c>
      <c r="H90" s="52" t="s">
        <v>114</v>
      </c>
      <c r="I90" s="51">
        <v>2001</v>
      </c>
      <c r="J90" s="51">
        <f t="shared" ca="1" si="2"/>
        <v>14</v>
      </c>
      <c r="K90" s="50">
        <v>5670</v>
      </c>
      <c r="L90" s="48" t="s">
        <v>113</v>
      </c>
      <c r="M90" s="48" t="s">
        <v>137</v>
      </c>
      <c r="N90" s="47" t="s">
        <v>120</v>
      </c>
    </row>
    <row r="91" spans="2:14">
      <c r="B91" s="46">
        <v>21</v>
      </c>
      <c r="C91" s="45" t="s">
        <v>138</v>
      </c>
      <c r="D91" s="45" t="s">
        <v>127</v>
      </c>
      <c r="E91" s="44" t="s">
        <v>151</v>
      </c>
      <c r="F91" s="44" t="s">
        <v>155</v>
      </c>
      <c r="G91" s="44" t="s">
        <v>122</v>
      </c>
      <c r="H91" s="44" t="s">
        <v>149</v>
      </c>
      <c r="I91" s="43">
        <v>2000</v>
      </c>
      <c r="J91" s="43">
        <f t="shared" ca="1" si="2"/>
        <v>15</v>
      </c>
      <c r="K91" s="42">
        <v>15420</v>
      </c>
      <c r="L91" s="41" t="s">
        <v>140</v>
      </c>
      <c r="M91" s="40" t="s">
        <v>112</v>
      </c>
      <c r="N91" s="39" t="s">
        <v>120</v>
      </c>
    </row>
    <row r="92" spans="2:14">
      <c r="B92" s="54">
        <v>30</v>
      </c>
      <c r="C92" s="53" t="s">
        <v>133</v>
      </c>
      <c r="D92" s="53" t="s">
        <v>127</v>
      </c>
      <c r="E92" s="52" t="s">
        <v>151</v>
      </c>
      <c r="F92" s="52" t="s">
        <v>154</v>
      </c>
      <c r="G92" s="52" t="s">
        <v>115</v>
      </c>
      <c r="H92" s="52" t="s">
        <v>146</v>
      </c>
      <c r="I92" s="51">
        <v>2000</v>
      </c>
      <c r="J92" s="51">
        <f t="shared" ca="1" si="2"/>
        <v>15</v>
      </c>
      <c r="K92" s="50">
        <v>14500</v>
      </c>
      <c r="L92" s="49" t="s">
        <v>128</v>
      </c>
      <c r="M92" s="48" t="s">
        <v>112</v>
      </c>
      <c r="N92" s="47" t="s">
        <v>139</v>
      </c>
    </row>
    <row r="93" spans="2:14">
      <c r="B93" s="46">
        <v>38</v>
      </c>
      <c r="C93" s="45" t="s">
        <v>133</v>
      </c>
      <c r="D93" s="45" t="s">
        <v>127</v>
      </c>
      <c r="E93" s="44" t="s">
        <v>151</v>
      </c>
      <c r="F93" s="44" t="s">
        <v>150</v>
      </c>
      <c r="G93" s="44" t="s">
        <v>135</v>
      </c>
      <c r="H93" s="44" t="s">
        <v>124</v>
      </c>
      <c r="I93" s="43">
        <v>2001</v>
      </c>
      <c r="J93" s="43">
        <f t="shared" ca="1" si="2"/>
        <v>14</v>
      </c>
      <c r="K93" s="42">
        <v>3400</v>
      </c>
      <c r="L93" s="40" t="s">
        <v>113</v>
      </c>
      <c r="M93" s="40" t="s">
        <v>112</v>
      </c>
      <c r="N93" s="39" t="s">
        <v>139</v>
      </c>
    </row>
    <row r="94" spans="2:14">
      <c r="B94" s="54">
        <v>42</v>
      </c>
      <c r="C94" s="53" t="s">
        <v>133</v>
      </c>
      <c r="D94" s="53" t="s">
        <v>118</v>
      </c>
      <c r="E94" s="52" t="s">
        <v>151</v>
      </c>
      <c r="F94" s="52" t="s">
        <v>150</v>
      </c>
      <c r="G94" s="52" t="s">
        <v>135</v>
      </c>
      <c r="H94" s="52" t="s">
        <v>130</v>
      </c>
      <c r="I94" s="51">
        <v>1999</v>
      </c>
      <c r="J94" s="51">
        <f t="shared" ca="1" si="2"/>
        <v>16</v>
      </c>
      <c r="K94" s="50">
        <v>6700</v>
      </c>
      <c r="L94" s="49" t="s">
        <v>140</v>
      </c>
      <c r="M94" s="48" t="s">
        <v>112</v>
      </c>
      <c r="N94" s="47" t="s">
        <v>120</v>
      </c>
    </row>
    <row r="95" spans="2:14">
      <c r="B95" s="46">
        <v>43</v>
      </c>
      <c r="C95" s="45" t="s">
        <v>133</v>
      </c>
      <c r="D95" s="45" t="s">
        <v>127</v>
      </c>
      <c r="E95" s="44" t="s">
        <v>151</v>
      </c>
      <c r="F95" s="44" t="s">
        <v>153</v>
      </c>
      <c r="G95" s="44" t="s">
        <v>135</v>
      </c>
      <c r="H95" s="44" t="s">
        <v>124</v>
      </c>
      <c r="I95" s="43">
        <v>2000</v>
      </c>
      <c r="J95" s="43">
        <f t="shared" ca="1" si="2"/>
        <v>15</v>
      </c>
      <c r="K95" s="42">
        <v>2000</v>
      </c>
      <c r="L95" s="41" t="s">
        <v>144</v>
      </c>
      <c r="M95" s="40" t="s">
        <v>137</v>
      </c>
      <c r="N95" s="39" t="s">
        <v>111</v>
      </c>
    </row>
    <row r="96" spans="2:14">
      <c r="B96" s="54">
        <v>45</v>
      </c>
      <c r="C96" s="53" t="s">
        <v>133</v>
      </c>
      <c r="D96" s="53" t="s">
        <v>118</v>
      </c>
      <c r="E96" s="52" t="s">
        <v>151</v>
      </c>
      <c r="F96" s="52" t="s">
        <v>152</v>
      </c>
      <c r="G96" s="52" t="s">
        <v>135</v>
      </c>
      <c r="H96" s="52" t="s">
        <v>114</v>
      </c>
      <c r="I96" s="51">
        <v>2004</v>
      </c>
      <c r="J96" s="51">
        <f t="shared" ca="1" si="2"/>
        <v>11</v>
      </c>
      <c r="K96" s="50">
        <v>3999</v>
      </c>
      <c r="L96" s="48" t="s">
        <v>113</v>
      </c>
      <c r="M96" s="48" t="s">
        <v>112</v>
      </c>
      <c r="N96" s="47" t="s">
        <v>139</v>
      </c>
    </row>
    <row r="97" spans="2:14">
      <c r="B97" s="46">
        <v>93</v>
      </c>
      <c r="C97" s="45" t="s">
        <v>119</v>
      </c>
      <c r="D97" s="45" t="s">
        <v>131</v>
      </c>
      <c r="E97" s="44" t="s">
        <v>151</v>
      </c>
      <c r="F97" s="44" t="s">
        <v>150</v>
      </c>
      <c r="G97" s="44" t="s">
        <v>135</v>
      </c>
      <c r="H97" s="44" t="s">
        <v>124</v>
      </c>
      <c r="I97" s="43">
        <v>2001</v>
      </c>
      <c r="J97" s="43">
        <f t="shared" ca="1" si="2"/>
        <v>14</v>
      </c>
      <c r="K97" s="42">
        <v>5600</v>
      </c>
      <c r="L97" s="41" t="s">
        <v>144</v>
      </c>
      <c r="M97" s="40" t="s">
        <v>132</v>
      </c>
      <c r="N97" s="39" t="s">
        <v>134</v>
      </c>
    </row>
    <row r="98" spans="2:14">
      <c r="B98" s="54">
        <v>1</v>
      </c>
      <c r="C98" s="53" t="s">
        <v>138</v>
      </c>
      <c r="D98" s="53" t="s">
        <v>127</v>
      </c>
      <c r="E98" s="52" t="s">
        <v>142</v>
      </c>
      <c r="F98" s="52" t="s">
        <v>141</v>
      </c>
      <c r="G98" s="52" t="s">
        <v>135</v>
      </c>
      <c r="H98" s="52" t="s">
        <v>130</v>
      </c>
      <c r="I98" s="51">
        <v>1988</v>
      </c>
      <c r="J98" s="51">
        <f t="shared" ca="1" si="2"/>
        <v>27</v>
      </c>
      <c r="K98" s="50">
        <v>3500</v>
      </c>
      <c r="L98" s="49" t="s">
        <v>144</v>
      </c>
      <c r="M98" s="48" t="s">
        <v>112</v>
      </c>
      <c r="N98" s="47" t="s">
        <v>111</v>
      </c>
    </row>
    <row r="99" spans="2:14">
      <c r="B99" s="46">
        <v>3</v>
      </c>
      <c r="C99" s="45" t="s">
        <v>138</v>
      </c>
      <c r="D99" s="45" t="s">
        <v>118</v>
      </c>
      <c r="E99" s="44" t="s">
        <v>142</v>
      </c>
      <c r="F99" s="44" t="s">
        <v>147</v>
      </c>
      <c r="G99" s="44" t="s">
        <v>115</v>
      </c>
      <c r="H99" s="44" t="s">
        <v>149</v>
      </c>
      <c r="I99" s="43">
        <v>2001</v>
      </c>
      <c r="J99" s="43">
        <f t="shared" ca="1" si="2"/>
        <v>14</v>
      </c>
      <c r="K99" s="42">
        <v>12500</v>
      </c>
      <c r="L99" s="41" t="s">
        <v>140</v>
      </c>
      <c r="M99" s="40" t="s">
        <v>112</v>
      </c>
      <c r="N99" s="39" t="s">
        <v>139</v>
      </c>
    </row>
    <row r="100" spans="2:14">
      <c r="B100" s="54">
        <v>8</v>
      </c>
      <c r="C100" s="53" t="s">
        <v>138</v>
      </c>
      <c r="D100" s="53" t="s">
        <v>118</v>
      </c>
      <c r="E100" s="52" t="s">
        <v>142</v>
      </c>
      <c r="F100" s="52" t="s">
        <v>141</v>
      </c>
      <c r="G100" s="52" t="s">
        <v>135</v>
      </c>
      <c r="H100" s="52" t="s">
        <v>129</v>
      </c>
      <c r="I100" s="51">
        <v>1999</v>
      </c>
      <c r="J100" s="51">
        <f t="shared" ca="1" si="2"/>
        <v>16</v>
      </c>
      <c r="K100" s="50">
        <v>2300</v>
      </c>
      <c r="L100" s="48" t="s">
        <v>113</v>
      </c>
      <c r="M100" s="48" t="s">
        <v>112</v>
      </c>
      <c r="N100" s="47" t="s">
        <v>120</v>
      </c>
    </row>
    <row r="101" spans="2:14">
      <c r="B101" s="46">
        <v>9</v>
      </c>
      <c r="C101" s="45" t="s">
        <v>138</v>
      </c>
      <c r="D101" s="45" t="s">
        <v>127</v>
      </c>
      <c r="E101" s="44" t="s">
        <v>142</v>
      </c>
      <c r="F101" s="44" t="s">
        <v>143</v>
      </c>
      <c r="G101" s="44" t="s">
        <v>125</v>
      </c>
      <c r="H101" s="44" t="s">
        <v>149</v>
      </c>
      <c r="I101" s="43">
        <v>2001</v>
      </c>
      <c r="J101" s="43">
        <f t="shared" ca="1" si="2"/>
        <v>14</v>
      </c>
      <c r="K101" s="42">
        <v>3900</v>
      </c>
      <c r="L101" s="41" t="s">
        <v>144</v>
      </c>
      <c r="M101" s="40" t="s">
        <v>112</v>
      </c>
      <c r="N101" s="39" t="s">
        <v>111</v>
      </c>
    </row>
    <row r="102" spans="2:14">
      <c r="B102" s="54">
        <v>22</v>
      </c>
      <c r="C102" s="53" t="s">
        <v>138</v>
      </c>
      <c r="D102" s="53" t="s">
        <v>118</v>
      </c>
      <c r="E102" s="52" t="s">
        <v>142</v>
      </c>
      <c r="F102" s="52" t="s">
        <v>148</v>
      </c>
      <c r="G102" s="52" t="s">
        <v>122</v>
      </c>
      <c r="H102" s="52" t="s">
        <v>129</v>
      </c>
      <c r="I102" s="51">
        <v>2001</v>
      </c>
      <c r="J102" s="51">
        <f t="shared" ca="1" si="2"/>
        <v>14</v>
      </c>
      <c r="K102" s="50">
        <v>19655</v>
      </c>
      <c r="L102" s="49" t="s">
        <v>128</v>
      </c>
      <c r="M102" s="48" t="s">
        <v>112</v>
      </c>
      <c r="N102" s="47" t="s">
        <v>120</v>
      </c>
    </row>
    <row r="103" spans="2:14">
      <c r="B103" s="46">
        <v>35</v>
      </c>
      <c r="C103" s="45" t="s">
        <v>133</v>
      </c>
      <c r="D103" s="45" t="s">
        <v>127</v>
      </c>
      <c r="E103" s="44" t="s">
        <v>142</v>
      </c>
      <c r="F103" s="44" t="s">
        <v>147</v>
      </c>
      <c r="G103" s="44" t="s">
        <v>115</v>
      </c>
      <c r="H103" s="44" t="s">
        <v>130</v>
      </c>
      <c r="I103" s="43">
        <v>2003</v>
      </c>
      <c r="J103" s="43">
        <f t="shared" ca="1" si="2"/>
        <v>12</v>
      </c>
      <c r="K103" s="42">
        <v>15400</v>
      </c>
      <c r="L103" s="41" t="s">
        <v>128</v>
      </c>
      <c r="M103" s="40" t="s">
        <v>112</v>
      </c>
      <c r="N103" s="39" t="s">
        <v>139</v>
      </c>
    </row>
    <row r="104" spans="2:14">
      <c r="B104" s="54">
        <v>36</v>
      </c>
      <c r="C104" s="53" t="s">
        <v>133</v>
      </c>
      <c r="D104" s="53" t="s">
        <v>131</v>
      </c>
      <c r="E104" s="52" t="s">
        <v>142</v>
      </c>
      <c r="F104" s="52" t="s">
        <v>147</v>
      </c>
      <c r="G104" s="52" t="s">
        <v>115</v>
      </c>
      <c r="H104" s="52" t="s">
        <v>130</v>
      </c>
      <c r="I104" s="51">
        <v>2000</v>
      </c>
      <c r="J104" s="51">
        <f t="shared" ca="1" si="2"/>
        <v>15</v>
      </c>
      <c r="K104" s="50">
        <v>4200</v>
      </c>
      <c r="L104" s="49" t="s">
        <v>144</v>
      </c>
      <c r="M104" s="48" t="s">
        <v>112</v>
      </c>
      <c r="N104" s="47" t="s">
        <v>139</v>
      </c>
    </row>
    <row r="105" spans="2:14">
      <c r="B105" s="46">
        <v>54</v>
      </c>
      <c r="C105" s="45" t="s">
        <v>133</v>
      </c>
      <c r="D105" s="45" t="s">
        <v>118</v>
      </c>
      <c r="E105" s="44" t="s">
        <v>142</v>
      </c>
      <c r="F105" s="44" t="s">
        <v>141</v>
      </c>
      <c r="G105" s="44" t="s">
        <v>135</v>
      </c>
      <c r="H105" s="44" t="s">
        <v>146</v>
      </c>
      <c r="I105" s="43">
        <v>2001</v>
      </c>
      <c r="J105" s="43">
        <f t="shared" ca="1" si="2"/>
        <v>14</v>
      </c>
      <c r="K105" s="42">
        <v>2500</v>
      </c>
      <c r="L105" s="41" t="s">
        <v>121</v>
      </c>
      <c r="M105" s="40" t="s">
        <v>112</v>
      </c>
      <c r="N105" s="39" t="s">
        <v>111</v>
      </c>
    </row>
    <row r="106" spans="2:14">
      <c r="B106" s="54">
        <v>64</v>
      </c>
      <c r="C106" s="53" t="s">
        <v>119</v>
      </c>
      <c r="D106" s="53" t="s">
        <v>131</v>
      </c>
      <c r="E106" s="52" t="s">
        <v>142</v>
      </c>
      <c r="F106" s="52" t="s">
        <v>143</v>
      </c>
      <c r="G106" s="52" t="s">
        <v>135</v>
      </c>
      <c r="H106" s="52" t="s">
        <v>130</v>
      </c>
      <c r="I106" s="51">
        <v>1999</v>
      </c>
      <c r="J106" s="51">
        <f t="shared" ca="1" si="2"/>
        <v>16</v>
      </c>
      <c r="K106" s="50">
        <v>2540</v>
      </c>
      <c r="L106" s="49" t="s">
        <v>140</v>
      </c>
      <c r="M106" s="48" t="s">
        <v>137</v>
      </c>
      <c r="N106" s="47" t="s">
        <v>139</v>
      </c>
    </row>
    <row r="107" spans="2:14">
      <c r="B107" s="46">
        <v>71</v>
      </c>
      <c r="C107" s="45" t="s">
        <v>119</v>
      </c>
      <c r="D107" s="45" t="s">
        <v>118</v>
      </c>
      <c r="E107" s="44" t="s">
        <v>142</v>
      </c>
      <c r="F107" s="44" t="s">
        <v>145</v>
      </c>
      <c r="G107" s="44" t="s">
        <v>115</v>
      </c>
      <c r="H107" s="44" t="s">
        <v>114</v>
      </c>
      <c r="I107" s="43">
        <v>2000</v>
      </c>
      <c r="J107" s="43">
        <f t="shared" ca="1" si="2"/>
        <v>15</v>
      </c>
      <c r="K107" s="42">
        <v>4200</v>
      </c>
      <c r="L107" s="41" t="s">
        <v>144</v>
      </c>
      <c r="M107" s="40" t="s">
        <v>137</v>
      </c>
      <c r="N107" s="39" t="s">
        <v>111</v>
      </c>
    </row>
    <row r="108" spans="2:14">
      <c r="B108" s="54">
        <v>78</v>
      </c>
      <c r="C108" s="53" t="s">
        <v>119</v>
      </c>
      <c r="D108" s="53" t="s">
        <v>118</v>
      </c>
      <c r="E108" s="52" t="s">
        <v>142</v>
      </c>
      <c r="F108" s="52" t="s">
        <v>143</v>
      </c>
      <c r="G108" s="52" t="s">
        <v>135</v>
      </c>
      <c r="H108" s="52" t="s">
        <v>129</v>
      </c>
      <c r="I108" s="51">
        <v>1999</v>
      </c>
      <c r="J108" s="51">
        <f t="shared" ca="1" si="2"/>
        <v>16</v>
      </c>
      <c r="K108" s="50">
        <v>1999</v>
      </c>
      <c r="L108" s="48" t="s">
        <v>113</v>
      </c>
      <c r="M108" s="48" t="s">
        <v>137</v>
      </c>
      <c r="N108" s="47" t="s">
        <v>120</v>
      </c>
    </row>
    <row r="109" spans="2:14">
      <c r="B109" s="46">
        <v>79</v>
      </c>
      <c r="C109" s="45" t="s">
        <v>119</v>
      </c>
      <c r="D109" s="45" t="s">
        <v>127</v>
      </c>
      <c r="E109" s="44" t="s">
        <v>142</v>
      </c>
      <c r="F109" s="44" t="s">
        <v>141</v>
      </c>
      <c r="G109" s="44" t="s">
        <v>125</v>
      </c>
      <c r="H109" s="44" t="s">
        <v>114</v>
      </c>
      <c r="I109" s="43">
        <v>2007</v>
      </c>
      <c r="J109" s="43">
        <f t="shared" ca="1" si="2"/>
        <v>8</v>
      </c>
      <c r="K109" s="42">
        <v>24500</v>
      </c>
      <c r="L109" s="41" t="s">
        <v>121</v>
      </c>
      <c r="M109" s="40" t="s">
        <v>112</v>
      </c>
      <c r="N109" s="39" t="s">
        <v>134</v>
      </c>
    </row>
    <row r="110" spans="2:14">
      <c r="B110" s="54">
        <v>87</v>
      </c>
      <c r="C110" s="53" t="s">
        <v>119</v>
      </c>
      <c r="D110" s="53" t="s">
        <v>127</v>
      </c>
      <c r="E110" s="52" t="s">
        <v>142</v>
      </c>
      <c r="F110" s="52" t="s">
        <v>143</v>
      </c>
      <c r="G110" s="52" t="s">
        <v>135</v>
      </c>
      <c r="H110" s="52" t="s">
        <v>114</v>
      </c>
      <c r="I110" s="51">
        <v>2001</v>
      </c>
      <c r="J110" s="51">
        <f t="shared" ca="1" si="2"/>
        <v>14</v>
      </c>
      <c r="K110" s="50">
        <v>3500</v>
      </c>
      <c r="L110" s="48" t="s">
        <v>113</v>
      </c>
      <c r="M110" s="48" t="s">
        <v>112</v>
      </c>
      <c r="N110" s="47" t="s">
        <v>120</v>
      </c>
    </row>
    <row r="111" spans="2:14">
      <c r="B111" s="46">
        <v>102</v>
      </c>
      <c r="C111" s="45" t="s">
        <v>119</v>
      </c>
      <c r="D111" s="45" t="s">
        <v>131</v>
      </c>
      <c r="E111" s="44" t="s">
        <v>142</v>
      </c>
      <c r="F111" s="44" t="s">
        <v>141</v>
      </c>
      <c r="G111" s="44" t="s">
        <v>135</v>
      </c>
      <c r="H111" s="44" t="s">
        <v>130</v>
      </c>
      <c r="I111" s="43">
        <v>2003</v>
      </c>
      <c r="J111" s="43">
        <f t="shared" ca="1" si="2"/>
        <v>12</v>
      </c>
      <c r="K111" s="42">
        <v>6750</v>
      </c>
      <c r="L111" s="41" t="s">
        <v>140</v>
      </c>
      <c r="M111" s="40" t="s">
        <v>112</v>
      </c>
      <c r="N111" s="39" t="s">
        <v>139</v>
      </c>
    </row>
    <row r="112" spans="2:14">
      <c r="B112" s="54">
        <v>11</v>
      </c>
      <c r="C112" s="53" t="s">
        <v>138</v>
      </c>
      <c r="D112" s="53" t="s">
        <v>127</v>
      </c>
      <c r="E112" s="52" t="s">
        <v>117</v>
      </c>
      <c r="F112" s="52" t="s">
        <v>123</v>
      </c>
      <c r="G112" s="52" t="s">
        <v>122</v>
      </c>
      <c r="H112" s="52" t="s">
        <v>114</v>
      </c>
      <c r="I112" s="51">
        <v>2008</v>
      </c>
      <c r="J112" s="51">
        <f t="shared" ca="1" si="2"/>
        <v>7</v>
      </c>
      <c r="K112" s="50">
        <v>43200</v>
      </c>
      <c r="L112" s="49" t="s">
        <v>128</v>
      </c>
      <c r="M112" s="48" t="s">
        <v>137</v>
      </c>
      <c r="N112" s="47" t="s">
        <v>139</v>
      </c>
    </row>
    <row r="113" spans="2:14">
      <c r="B113" s="46">
        <v>24</v>
      </c>
      <c r="C113" s="45" t="s">
        <v>138</v>
      </c>
      <c r="D113" s="45" t="s">
        <v>127</v>
      </c>
      <c r="E113" s="44" t="s">
        <v>117</v>
      </c>
      <c r="F113" s="44" t="s">
        <v>136</v>
      </c>
      <c r="G113" s="44" t="s">
        <v>135</v>
      </c>
      <c r="H113" s="44" t="s">
        <v>130</v>
      </c>
      <c r="I113" s="43">
        <v>2001</v>
      </c>
      <c r="J113" s="43">
        <f t="shared" ca="1" si="2"/>
        <v>14</v>
      </c>
      <c r="K113" s="42">
        <v>2500</v>
      </c>
      <c r="L113" s="40" t="s">
        <v>113</v>
      </c>
      <c r="M113" s="40" t="s">
        <v>137</v>
      </c>
      <c r="N113" s="39" t="s">
        <v>120</v>
      </c>
    </row>
    <row r="114" spans="2:14">
      <c r="B114" s="54">
        <v>29</v>
      </c>
      <c r="C114" s="53" t="s">
        <v>133</v>
      </c>
      <c r="D114" s="53" t="s">
        <v>127</v>
      </c>
      <c r="E114" s="52" t="s">
        <v>117</v>
      </c>
      <c r="F114" s="52" t="s">
        <v>136</v>
      </c>
      <c r="G114" s="52" t="s">
        <v>135</v>
      </c>
      <c r="H114" s="52" t="s">
        <v>130</v>
      </c>
      <c r="I114" s="51">
        <v>2000</v>
      </c>
      <c r="J114" s="51">
        <f t="shared" ref="J114:J120" ca="1" si="3">YEAR(NOW())-I114</f>
        <v>15</v>
      </c>
      <c r="K114" s="50">
        <v>3400</v>
      </c>
      <c r="L114" s="48" t="s">
        <v>113</v>
      </c>
      <c r="M114" s="48" t="s">
        <v>132</v>
      </c>
      <c r="N114" s="47" t="s">
        <v>134</v>
      </c>
    </row>
    <row r="115" spans="2:14">
      <c r="B115" s="46">
        <v>39</v>
      </c>
      <c r="C115" s="45" t="s">
        <v>133</v>
      </c>
      <c r="D115" s="45" t="s">
        <v>127</v>
      </c>
      <c r="E115" s="44" t="s">
        <v>117</v>
      </c>
      <c r="F115" s="44" t="s">
        <v>116</v>
      </c>
      <c r="G115" s="44" t="s">
        <v>115</v>
      </c>
      <c r="H115" s="44" t="s">
        <v>124</v>
      </c>
      <c r="I115" s="43">
        <v>2003</v>
      </c>
      <c r="J115" s="43">
        <f t="shared" ca="1" si="3"/>
        <v>12</v>
      </c>
      <c r="K115" s="42">
        <v>14500</v>
      </c>
      <c r="L115" s="41" t="s">
        <v>128</v>
      </c>
      <c r="M115" s="40" t="s">
        <v>132</v>
      </c>
      <c r="N115" s="39" t="s">
        <v>120</v>
      </c>
    </row>
    <row r="116" spans="2:14">
      <c r="B116" s="54">
        <v>58</v>
      </c>
      <c r="C116" s="53" t="s">
        <v>119</v>
      </c>
      <c r="D116" s="53" t="s">
        <v>131</v>
      </c>
      <c r="E116" s="52" t="s">
        <v>117</v>
      </c>
      <c r="F116" s="52" t="s">
        <v>116</v>
      </c>
      <c r="G116" s="52" t="s">
        <v>115</v>
      </c>
      <c r="H116" s="52" t="s">
        <v>130</v>
      </c>
      <c r="I116" s="51">
        <v>2003</v>
      </c>
      <c r="J116" s="51">
        <f t="shared" ca="1" si="3"/>
        <v>12</v>
      </c>
      <c r="K116" s="50">
        <v>3400</v>
      </c>
      <c r="L116" s="48" t="s">
        <v>113</v>
      </c>
      <c r="M116" s="48" t="s">
        <v>112</v>
      </c>
      <c r="N116" s="47" t="s">
        <v>120</v>
      </c>
    </row>
    <row r="117" spans="2:14">
      <c r="B117" s="46">
        <v>67</v>
      </c>
      <c r="C117" s="45" t="s">
        <v>119</v>
      </c>
      <c r="D117" s="45" t="s">
        <v>127</v>
      </c>
      <c r="E117" s="44" t="s">
        <v>117</v>
      </c>
      <c r="F117" s="44" t="s">
        <v>116</v>
      </c>
      <c r="G117" s="44" t="s">
        <v>115</v>
      </c>
      <c r="H117" s="44" t="s">
        <v>129</v>
      </c>
      <c r="I117" s="43">
        <v>1999</v>
      </c>
      <c r="J117" s="43">
        <f t="shared" ca="1" si="3"/>
        <v>16</v>
      </c>
      <c r="K117" s="42">
        <v>6700</v>
      </c>
      <c r="L117" s="41" t="s">
        <v>128</v>
      </c>
      <c r="M117" s="40" t="s">
        <v>112</v>
      </c>
      <c r="N117" s="39" t="s">
        <v>120</v>
      </c>
    </row>
    <row r="118" spans="2:14">
      <c r="B118" s="54">
        <v>72</v>
      </c>
      <c r="C118" s="53" t="s">
        <v>119</v>
      </c>
      <c r="D118" s="53" t="s">
        <v>127</v>
      </c>
      <c r="E118" s="52" t="s">
        <v>117</v>
      </c>
      <c r="F118" s="52" t="s">
        <v>126</v>
      </c>
      <c r="G118" s="52" t="s">
        <v>125</v>
      </c>
      <c r="H118" s="52" t="s">
        <v>124</v>
      </c>
      <c r="I118" s="51">
        <v>2003</v>
      </c>
      <c r="J118" s="51">
        <f t="shared" ca="1" si="3"/>
        <v>12</v>
      </c>
      <c r="K118" s="50">
        <v>23400</v>
      </c>
      <c r="L118" s="49" t="s">
        <v>121</v>
      </c>
      <c r="M118" s="48" t="s">
        <v>112</v>
      </c>
      <c r="N118" s="47" t="s">
        <v>120</v>
      </c>
    </row>
    <row r="119" spans="2:14">
      <c r="B119" s="46">
        <v>81</v>
      </c>
      <c r="C119" s="45" t="s">
        <v>119</v>
      </c>
      <c r="D119" s="45" t="s">
        <v>118</v>
      </c>
      <c r="E119" s="44" t="s">
        <v>117</v>
      </c>
      <c r="F119" s="44" t="s">
        <v>123</v>
      </c>
      <c r="G119" s="44" t="s">
        <v>122</v>
      </c>
      <c r="H119" s="44" t="s">
        <v>114</v>
      </c>
      <c r="I119" s="43">
        <v>2005</v>
      </c>
      <c r="J119" s="43">
        <f t="shared" ca="1" si="3"/>
        <v>10</v>
      </c>
      <c r="K119" s="42">
        <v>34222</v>
      </c>
      <c r="L119" s="41" t="s">
        <v>121</v>
      </c>
      <c r="M119" s="40" t="s">
        <v>112</v>
      </c>
      <c r="N119" s="39" t="s">
        <v>120</v>
      </c>
    </row>
    <row r="120" spans="2:14">
      <c r="B120" s="38">
        <v>90</v>
      </c>
      <c r="C120" s="37" t="s">
        <v>119</v>
      </c>
      <c r="D120" s="37" t="s">
        <v>118</v>
      </c>
      <c r="E120" s="36" t="s">
        <v>117</v>
      </c>
      <c r="F120" s="36" t="s">
        <v>116</v>
      </c>
      <c r="G120" s="36" t="s">
        <v>115</v>
      </c>
      <c r="H120" s="36" t="s">
        <v>114</v>
      </c>
      <c r="I120" s="35">
        <v>1999</v>
      </c>
      <c r="J120" s="35">
        <f t="shared" ca="1" si="3"/>
        <v>16</v>
      </c>
      <c r="K120" s="34">
        <v>2400</v>
      </c>
      <c r="L120" s="33" t="s">
        <v>113</v>
      </c>
      <c r="M120" s="33" t="s">
        <v>112</v>
      </c>
      <c r="N120" s="32" t="s">
        <v>111</v>
      </c>
    </row>
  </sheetData>
  <autoFilter ref="B17:N120"/>
  <dataValidations disablePrompts="1" count="1">
    <dataValidation type="list" allowBlank="1" showInputMessage="1" showErrorMessage="1" sqref="D3">
      <formula1>"Hector Smith, Justin Callaghan, Mary O'Dwyer"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showGridLines="0" workbookViewId="0">
      <selection activeCell="E35" sqref="E35"/>
    </sheetView>
  </sheetViews>
  <sheetFormatPr defaultRowHeight="12.75"/>
  <cols>
    <col min="1" max="1" width="3.85546875" style="92" customWidth="1"/>
    <col min="2" max="2" width="12.5703125" style="92" bestFit="1" customWidth="1"/>
    <col min="3" max="3" width="5.42578125" style="92" bestFit="1" customWidth="1"/>
    <col min="4" max="4" width="7.7109375" style="92" customWidth="1"/>
    <col min="5" max="5" width="12.7109375" style="92" bestFit="1" customWidth="1"/>
    <col min="6" max="6" width="11.28515625" style="92" bestFit="1" customWidth="1"/>
    <col min="7" max="11" width="8.5703125" style="92" bestFit="1" customWidth="1"/>
    <col min="12" max="12" width="5.5703125" style="92" customWidth="1"/>
    <col min="13" max="16384" width="9.140625" style="92"/>
  </cols>
  <sheetData>
    <row r="1" spans="2:11" ht="20.25">
      <c r="E1" s="111"/>
    </row>
    <row r="2" spans="2:11">
      <c r="B2" s="92" t="s">
        <v>209</v>
      </c>
      <c r="F2" s="95" t="s">
        <v>211</v>
      </c>
      <c r="G2" s="95" t="s">
        <v>78</v>
      </c>
      <c r="H2" s="95" t="s">
        <v>77</v>
      </c>
      <c r="I2" s="95" t="s">
        <v>212</v>
      </c>
      <c r="J2" s="95" t="s">
        <v>77</v>
      </c>
      <c r="K2" s="95" t="s">
        <v>211</v>
      </c>
    </row>
    <row r="3" spans="2:11">
      <c r="B3" s="93" t="s">
        <v>217</v>
      </c>
      <c r="C3" s="94">
        <f>MATCH(B3,E15:E18,0)</f>
        <v>1</v>
      </c>
      <c r="E3" s="96" t="s">
        <v>213</v>
      </c>
      <c r="F3" s="97"/>
      <c r="G3" s="97"/>
      <c r="H3" s="97"/>
      <c r="I3" s="97"/>
      <c r="J3" s="97"/>
      <c r="K3" s="98"/>
    </row>
    <row r="4" spans="2:11">
      <c r="F4" s="99"/>
      <c r="G4" s="99"/>
      <c r="H4" s="99"/>
      <c r="I4" s="99"/>
      <c r="J4" s="99"/>
      <c r="K4" s="99"/>
    </row>
    <row r="10" spans="2:11">
      <c r="E10" s="92" t="s">
        <v>220</v>
      </c>
    </row>
    <row r="11" spans="2:11">
      <c r="E11" s="92" t="s">
        <v>220</v>
      </c>
    </row>
    <row r="12" spans="2:11">
      <c r="E12" s="92" t="s">
        <v>220</v>
      </c>
    </row>
    <row r="13" spans="2:11">
      <c r="E13" s="92" t="s">
        <v>220</v>
      </c>
    </row>
    <row r="14" spans="2:11">
      <c r="E14" s="106" t="s">
        <v>213</v>
      </c>
      <c r="F14" s="109" t="s">
        <v>138</v>
      </c>
      <c r="G14" s="109" t="s">
        <v>133</v>
      </c>
      <c r="H14" s="109" t="s">
        <v>119</v>
      </c>
      <c r="I14" s="109" t="s">
        <v>214</v>
      </c>
      <c r="J14" s="109" t="s">
        <v>215</v>
      </c>
      <c r="K14" s="110" t="s">
        <v>216</v>
      </c>
    </row>
    <row r="15" spans="2:11">
      <c r="E15" s="100" t="s">
        <v>217</v>
      </c>
      <c r="F15" s="101">
        <v>27473.82</v>
      </c>
      <c r="G15" s="101">
        <v>22673.5</v>
      </c>
      <c r="H15" s="101">
        <v>35472.25</v>
      </c>
      <c r="I15" s="101">
        <v>36291.56</v>
      </c>
      <c r="J15" s="101">
        <v>31490.7</v>
      </c>
      <c r="K15" s="107">
        <v>27671.85</v>
      </c>
    </row>
    <row r="16" spans="2:11">
      <c r="E16" s="102" t="s">
        <v>218</v>
      </c>
      <c r="F16" s="101">
        <v>41767.269999999997</v>
      </c>
      <c r="G16" s="101">
        <v>20806.38</v>
      </c>
      <c r="H16" s="101">
        <v>32633.02</v>
      </c>
      <c r="I16" s="101">
        <v>28022.79</v>
      </c>
      <c r="J16" s="101">
        <v>31090.080000000002</v>
      </c>
      <c r="K16" s="107">
        <v>27873.24</v>
      </c>
    </row>
    <row r="17" spans="2:11">
      <c r="E17" s="102" t="s">
        <v>210</v>
      </c>
      <c r="F17" s="101">
        <v>18910.810000000001</v>
      </c>
      <c r="G17" s="101">
        <v>1125</v>
      </c>
      <c r="H17" s="101">
        <v>17020</v>
      </c>
      <c r="I17" s="101">
        <v>34195.57</v>
      </c>
      <c r="J17" s="101">
        <v>12988.92</v>
      </c>
      <c r="K17" s="107">
        <v>18368.060000000001</v>
      </c>
    </row>
    <row r="18" spans="2:11">
      <c r="E18" s="103" t="s">
        <v>219</v>
      </c>
      <c r="F18" s="104">
        <v>10589.5</v>
      </c>
      <c r="G18" s="104">
        <v>10016</v>
      </c>
      <c r="H18" s="104">
        <v>11429.5</v>
      </c>
      <c r="I18" s="104">
        <v>11115</v>
      </c>
      <c r="J18" s="104">
        <v>12366.5</v>
      </c>
      <c r="K18" s="108">
        <v>10724.25</v>
      </c>
    </row>
    <row r="19" spans="2:11">
      <c r="C19" s="105"/>
      <c r="D19" s="105"/>
      <c r="E19" s="105"/>
      <c r="F19" s="105"/>
      <c r="G19" s="105"/>
      <c r="H19" s="105"/>
    </row>
    <row r="20" spans="2:11">
      <c r="C20" s="105"/>
      <c r="D20" s="105"/>
      <c r="E20" s="105"/>
      <c r="F20" s="105"/>
      <c r="G20" s="105"/>
      <c r="H20" s="105"/>
    </row>
    <row r="21" spans="2:11">
      <c r="C21" s="105"/>
      <c r="D21" s="105"/>
      <c r="E21" s="105"/>
      <c r="F21" s="105"/>
      <c r="G21" s="105"/>
      <c r="H21" s="105"/>
    </row>
    <row r="22" spans="2:11">
      <c r="C22" s="105"/>
      <c r="D22" s="105"/>
      <c r="E22" s="105"/>
      <c r="F22" s="105"/>
      <c r="G22" s="105"/>
      <c r="H22" s="105"/>
    </row>
    <row r="23" spans="2:11">
      <c r="B23" s="92" t="s">
        <v>220</v>
      </c>
    </row>
  </sheetData>
  <dataValidations count="1">
    <dataValidation type="list" allowBlank="1" showInputMessage="1" showErrorMessage="1" sqref="B3">
      <formula1>$E$15:$E$18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61"/>
  <sheetViews>
    <sheetView workbookViewId="0">
      <selection activeCell="Q16" sqref="Q16"/>
    </sheetView>
  </sheetViews>
  <sheetFormatPr defaultRowHeight="12.75"/>
  <cols>
    <col min="2" max="2" width="12.7109375" customWidth="1"/>
    <col min="3" max="3" width="22.5703125" bestFit="1" customWidth="1"/>
    <col min="4" max="15" width="11.42578125" customWidth="1"/>
    <col min="16" max="16" width="15" customWidth="1"/>
  </cols>
  <sheetData>
    <row r="1" spans="2:15" ht="15">
      <c r="D1" s="115" t="s">
        <v>138</v>
      </c>
      <c r="E1" s="115" t="s">
        <v>133</v>
      </c>
      <c r="F1" s="115" t="s">
        <v>119</v>
      </c>
      <c r="G1" s="115" t="s">
        <v>214</v>
      </c>
      <c r="H1" s="115" t="s">
        <v>215</v>
      </c>
      <c r="I1" s="115" t="s">
        <v>216</v>
      </c>
      <c r="J1" s="115" t="s">
        <v>478</v>
      </c>
      <c r="K1" s="115" t="s">
        <v>515</v>
      </c>
      <c r="L1" s="115" t="s">
        <v>561</v>
      </c>
      <c r="M1" s="115" t="s">
        <v>596</v>
      </c>
      <c r="N1" s="115" t="s">
        <v>628</v>
      </c>
      <c r="O1" s="115" t="s">
        <v>660</v>
      </c>
    </row>
    <row r="2" spans="2:15">
      <c r="B2" s="8"/>
      <c r="C2" t="s">
        <v>81</v>
      </c>
      <c r="D2" s="116">
        <f>SUMIFS(Table3[TotalRevenue],Table3[State],$C2,Table3[Month],D$1)</f>
        <v>15403.199999999999</v>
      </c>
      <c r="E2" s="116">
        <f>SUMIFS(Table3[TotalRevenue],Table3[State],$C2,Table3[Month],E$1)</f>
        <v>20203.899999999998</v>
      </c>
      <c r="F2" s="116">
        <f>SUMIFS(Table3[TotalRevenue],Table3[State],$C2,Table3[Month],F$1)</f>
        <v>6916.0000000000009</v>
      </c>
      <c r="G2" s="116">
        <f>SUMIFS(Table3[TotalRevenue],Table3[State],$C2,Table3[Month],G$1)</f>
        <v>15360.8</v>
      </c>
      <c r="H2" s="116">
        <f>SUMIFS(Table3[TotalRevenue],Table3[State],$C2,Table3[Month],H$1)</f>
        <v>10867.6</v>
      </c>
      <c r="I2" s="116">
        <f>SUMIFS(Table3[TotalRevenue],Table3[State],$C2,Table3[Month],I$1)</f>
        <v>13366.9</v>
      </c>
      <c r="J2" s="116">
        <f>SUMIFS(Table3[TotalRevenue],Table3[State],$C2,Table3[Month],J$1)</f>
        <v>11687.2</v>
      </c>
      <c r="K2" s="116">
        <f>SUMIFS(Table3[TotalRevenue],Table3[State],$C2,Table3[Month],K$1)</f>
        <v>36015.5</v>
      </c>
      <c r="L2" s="116">
        <f>SUMIFS(Table3[TotalRevenue],Table3[State],$C2,Table3[Month],L$1)</f>
        <v>16846.199999999997</v>
      </c>
      <c r="M2" s="116">
        <f>SUMIFS(Table3[TotalRevenue],Table3[State],$C2,Table3[Month],M$1)</f>
        <v>21694.5</v>
      </c>
      <c r="N2" s="116">
        <f>SUMIFS(Table3[TotalRevenue],Table3[State],$C2,Table3[Month],N$1)</f>
        <v>11363.400000000001</v>
      </c>
      <c r="O2" s="116">
        <f>SUMIFS(Table3[TotalRevenue],Table3[State],$C2,Table3[Month],O$1)</f>
        <v>14673.699999999999</v>
      </c>
    </row>
    <row r="3" spans="2:15">
      <c r="B3" s="8"/>
      <c r="C3" t="s">
        <v>82</v>
      </c>
      <c r="D3" s="116">
        <f>SUMIFS(Table3[TotalRevenue],Table3[State],$C3,Table3[Month],D$1)</f>
        <v>26135.9</v>
      </c>
      <c r="E3" s="116">
        <f>SUMIFS(Table3[TotalRevenue],Table3[State],$C3,Table3[Month],E$1)</f>
        <v>20893.599999999999</v>
      </c>
      <c r="F3" s="116">
        <f>SUMIFS(Table3[TotalRevenue],Table3[State],$C3,Table3[Month],F$1)</f>
        <v>12785.900000000001</v>
      </c>
      <c r="G3" s="116">
        <f>SUMIFS(Table3[TotalRevenue],Table3[State],$C3,Table3[Month],G$1)</f>
        <v>16326.899999999998</v>
      </c>
      <c r="H3" s="116">
        <f>SUMIFS(Table3[TotalRevenue],Table3[State],$C3,Table3[Month],H$1)</f>
        <v>20046.100000000002</v>
      </c>
      <c r="I3" s="116">
        <f>SUMIFS(Table3[TotalRevenue],Table3[State],$C3,Table3[Month],I$1)</f>
        <v>10666.6</v>
      </c>
      <c r="J3" s="116">
        <f>SUMIFS(Table3[TotalRevenue],Table3[State],$C3,Table3[Month],J$1)</f>
        <v>14345.8</v>
      </c>
      <c r="K3" s="116">
        <f>SUMIFS(Table3[TotalRevenue],Table3[State],$C3,Table3[Month],K$1)</f>
        <v>7443</v>
      </c>
      <c r="L3" s="116">
        <f>SUMIFS(Table3[TotalRevenue],Table3[State],$C3,Table3[Month],L$1)</f>
        <v>8797.1999999999989</v>
      </c>
      <c r="M3" s="116">
        <f>SUMIFS(Table3[TotalRevenue],Table3[State],$C3,Table3[Month],M$1)</f>
        <v>4573.5</v>
      </c>
      <c r="N3" s="116">
        <f>SUMIFS(Table3[TotalRevenue],Table3[State],$C3,Table3[Month],N$1)</f>
        <v>11612.400000000001</v>
      </c>
      <c r="O3" s="116">
        <f>SUMIFS(Table3[TotalRevenue],Table3[State],$C3,Table3[Month],O$1)</f>
        <v>13552.000000000002</v>
      </c>
    </row>
    <row r="4" spans="2:15">
      <c r="B4" s="8"/>
      <c r="C4" t="s">
        <v>224</v>
      </c>
      <c r="D4" s="116">
        <f>SUMIFS(Table3[TotalRevenue],Table3[State],$C4,Table3[Month],D$1)</f>
        <v>19201.400000000001</v>
      </c>
      <c r="E4" s="116">
        <f>SUMIFS(Table3[TotalRevenue],Table3[State],$C4,Table3[Month],E$1)</f>
        <v>15762.4</v>
      </c>
      <c r="F4" s="116">
        <f>SUMIFS(Table3[TotalRevenue],Table3[State],$C4,Table3[Month],F$1)</f>
        <v>10697.8</v>
      </c>
      <c r="G4" s="116">
        <f>SUMIFS(Table3[TotalRevenue],Table3[State],$C4,Table3[Month],G$1)</f>
        <v>7006.2999999999993</v>
      </c>
      <c r="H4" s="116">
        <f>SUMIFS(Table3[TotalRevenue],Table3[State],$C4,Table3[Month],H$1)</f>
        <v>6298.1</v>
      </c>
      <c r="I4" s="116">
        <f>SUMIFS(Table3[TotalRevenue],Table3[State],$C4,Table3[Month],I$1)</f>
        <v>22015.600000000002</v>
      </c>
      <c r="J4" s="116">
        <f>SUMIFS(Table3[TotalRevenue],Table3[State],$C4,Table3[Month],J$1)</f>
        <v>19126.3</v>
      </c>
      <c r="K4" s="116">
        <f>SUMIFS(Table3[TotalRevenue],Table3[State],$C4,Table3[Month],K$1)</f>
        <v>21104.5</v>
      </c>
      <c r="L4" s="116">
        <f>SUMIFS(Table3[TotalRevenue],Table3[State],$C4,Table3[Month],L$1)</f>
        <v>6354.8000000000011</v>
      </c>
      <c r="M4" s="116">
        <f>SUMIFS(Table3[TotalRevenue],Table3[State],$C4,Table3[Month],M$1)</f>
        <v>9219.1999999999989</v>
      </c>
      <c r="N4" s="116">
        <f>SUMIFS(Table3[TotalRevenue],Table3[State],$C4,Table3[Month],N$1)</f>
        <v>9667.6</v>
      </c>
      <c r="O4" s="116">
        <f>SUMIFS(Table3[TotalRevenue],Table3[State],$C4,Table3[Month],O$1)</f>
        <v>26355.799999999996</v>
      </c>
    </row>
    <row r="5" spans="2:15">
      <c r="B5" s="8"/>
      <c r="C5" t="s">
        <v>229</v>
      </c>
      <c r="D5" s="116">
        <f>SUMIFS(Table3[TotalRevenue],Table3[State],$C5,Table3[Month],D$1)</f>
        <v>11528.3</v>
      </c>
      <c r="E5" s="116">
        <f>SUMIFS(Table3[TotalRevenue],Table3[State],$C5,Table3[Month],E$1)</f>
        <v>12411.9</v>
      </c>
      <c r="F5" s="116">
        <f>SUMIFS(Table3[TotalRevenue],Table3[State],$C5,Table3[Month],F$1)</f>
        <v>14165.4</v>
      </c>
      <c r="G5" s="116">
        <f>SUMIFS(Table3[TotalRevenue],Table3[State],$C5,Table3[Month],G$1)</f>
        <v>5198.3</v>
      </c>
      <c r="H5" s="116">
        <f>SUMIFS(Table3[TotalRevenue],Table3[State],$C5,Table3[Month],H$1)</f>
        <v>16661.3</v>
      </c>
      <c r="I5" s="116">
        <f>SUMIFS(Table3[TotalRevenue],Table3[State],$C5,Table3[Month],I$1)</f>
        <v>2281.1</v>
      </c>
      <c r="J5" s="116">
        <f>SUMIFS(Table3[TotalRevenue],Table3[State],$C5,Table3[Month],J$1)</f>
        <v>19711</v>
      </c>
      <c r="K5" s="116">
        <f>SUMIFS(Table3[TotalRevenue],Table3[State],$C5,Table3[Month],K$1)</f>
        <v>16788.900000000001</v>
      </c>
      <c r="L5" s="116">
        <f>SUMIFS(Table3[TotalRevenue],Table3[State],$C5,Table3[Month],L$1)</f>
        <v>16450.899999999998</v>
      </c>
      <c r="M5" s="116">
        <f>SUMIFS(Table3[TotalRevenue],Table3[State],$C5,Table3[Month],M$1)</f>
        <v>18389.3</v>
      </c>
      <c r="N5" s="116">
        <f>SUMIFS(Table3[TotalRevenue],Table3[State],$C5,Table3[Month],N$1)</f>
        <v>14626.5</v>
      </c>
      <c r="O5" s="116">
        <f>SUMIFS(Table3[TotalRevenue],Table3[State],$C5,Table3[Month],O$1)</f>
        <v>14143.5</v>
      </c>
    </row>
    <row r="6" spans="2:15">
      <c r="B6" s="8"/>
      <c r="C6" t="s">
        <v>83</v>
      </c>
      <c r="D6" s="116">
        <f>SUMIFS(Table3[TotalRevenue],Table3[State],$C6,Table3[Month],D$1)</f>
        <v>15471.3</v>
      </c>
      <c r="E6" s="116">
        <f>SUMIFS(Table3[TotalRevenue],Table3[State],$C6,Table3[Month],E$1)</f>
        <v>29485.5</v>
      </c>
      <c r="F6" s="116">
        <f>SUMIFS(Table3[TotalRevenue],Table3[State],$C6,Table3[Month],F$1)</f>
        <v>20502.2</v>
      </c>
      <c r="G6" s="116">
        <f>SUMIFS(Table3[TotalRevenue],Table3[State],$C6,Table3[Month],G$1)</f>
        <v>11705.1</v>
      </c>
      <c r="H6" s="116">
        <f>SUMIFS(Table3[TotalRevenue],Table3[State],$C6,Table3[Month],H$1)</f>
        <v>11926.9</v>
      </c>
      <c r="I6" s="116">
        <f>SUMIFS(Table3[TotalRevenue],Table3[State],$C6,Table3[Month],I$1)</f>
        <v>13568.3</v>
      </c>
      <c r="J6" s="116">
        <f>SUMIFS(Table3[TotalRevenue],Table3[State],$C6,Table3[Month],J$1)</f>
        <v>8845.8000000000011</v>
      </c>
      <c r="K6" s="116">
        <f>SUMIFS(Table3[TotalRevenue],Table3[State],$C6,Table3[Month],K$1)</f>
        <v>25750.1</v>
      </c>
      <c r="L6" s="116">
        <f>SUMIFS(Table3[TotalRevenue],Table3[State],$C6,Table3[Month],L$1)</f>
        <v>13025.9</v>
      </c>
      <c r="M6" s="116">
        <f>SUMIFS(Table3[TotalRevenue],Table3[State],$C6,Table3[Month],M$1)</f>
        <v>11065.6</v>
      </c>
      <c r="N6" s="116">
        <f>SUMIFS(Table3[TotalRevenue],Table3[State],$C6,Table3[Month],N$1)</f>
        <v>10866.9</v>
      </c>
      <c r="O6" s="116">
        <f>SUMIFS(Table3[TotalRevenue],Table3[State],$C6,Table3[Month],O$1)</f>
        <v>15838.699999999999</v>
      </c>
    </row>
    <row r="7" spans="2:15">
      <c r="B7" s="8"/>
      <c r="C7" t="s">
        <v>227</v>
      </c>
      <c r="D7" s="116">
        <f>SUMIFS(Table3[TotalRevenue],Table3[State],$C7,Table3[Month],D$1)</f>
        <v>20072.700000000004</v>
      </c>
      <c r="E7" s="116">
        <f>SUMIFS(Table3[TotalRevenue],Table3[State],$C7,Table3[Month],E$1)</f>
        <v>8325</v>
      </c>
      <c r="F7" s="116">
        <f>SUMIFS(Table3[TotalRevenue],Table3[State],$C7,Table3[Month],F$1)</f>
        <v>15274.599999999999</v>
      </c>
      <c r="G7" s="116">
        <f>SUMIFS(Table3[TotalRevenue],Table3[State],$C7,Table3[Month],G$1)</f>
        <v>22826</v>
      </c>
      <c r="H7" s="116">
        <f>SUMIFS(Table3[TotalRevenue],Table3[State],$C7,Table3[Month],H$1)</f>
        <v>6891.2999999999993</v>
      </c>
      <c r="I7" s="116">
        <f>SUMIFS(Table3[TotalRevenue],Table3[State],$C7,Table3[Month],I$1)</f>
        <v>7798.6</v>
      </c>
      <c r="J7" s="116">
        <f>SUMIFS(Table3[TotalRevenue],Table3[State],$C7,Table3[Month],J$1)</f>
        <v>9751.5</v>
      </c>
      <c r="K7" s="116">
        <f>SUMIFS(Table3[TotalRevenue],Table3[State],$C7,Table3[Month],K$1)</f>
        <v>8548.2000000000007</v>
      </c>
      <c r="L7" s="116">
        <f>SUMIFS(Table3[TotalRevenue],Table3[State],$C7,Table3[Month],L$1)</f>
        <v>18060.099999999999</v>
      </c>
      <c r="M7" s="116">
        <f>SUMIFS(Table3[TotalRevenue],Table3[State],$C7,Table3[Month],M$1)</f>
        <v>7271.5</v>
      </c>
      <c r="N7" s="116">
        <f>SUMIFS(Table3[TotalRevenue],Table3[State],$C7,Table3[Month],N$1)</f>
        <v>5907.7999999999993</v>
      </c>
      <c r="O7" s="116">
        <f>SUMIFS(Table3[TotalRevenue],Table3[State],$C7,Table3[Month],O$1)</f>
        <v>9177.5</v>
      </c>
    </row>
    <row r="27" spans="2:16">
      <c r="B27" t="s">
        <v>230</v>
      </c>
      <c r="C27" t="s">
        <v>47</v>
      </c>
      <c r="D27" t="s">
        <v>231</v>
      </c>
      <c r="E27" t="s">
        <v>199</v>
      </c>
      <c r="F27" t="s">
        <v>205</v>
      </c>
      <c r="G27" t="s">
        <v>221</v>
      </c>
      <c r="H27" t="s">
        <v>232</v>
      </c>
      <c r="I27" t="s">
        <v>233</v>
      </c>
      <c r="J27" t="s">
        <v>234</v>
      </c>
      <c r="K27" t="s">
        <v>235</v>
      </c>
      <c r="L27" t="s">
        <v>236</v>
      </c>
      <c r="M27" t="s">
        <v>237</v>
      </c>
      <c r="N27" t="s">
        <v>238</v>
      </c>
      <c r="O27" t="s">
        <v>239</v>
      </c>
      <c r="P27" t="s">
        <v>240</v>
      </c>
    </row>
    <row r="28" spans="2:16">
      <c r="B28" s="112" t="s">
        <v>245</v>
      </c>
      <c r="C28" s="112" t="s">
        <v>247</v>
      </c>
      <c r="D28" s="113">
        <v>41641</v>
      </c>
      <c r="E28" s="112">
        <v>2004</v>
      </c>
      <c r="F28" s="112" t="s">
        <v>138</v>
      </c>
      <c r="G28" s="112" t="s">
        <v>82</v>
      </c>
      <c r="H28" s="112" t="s">
        <v>246</v>
      </c>
      <c r="I28" s="112">
        <v>61</v>
      </c>
      <c r="J28" s="112">
        <v>48</v>
      </c>
      <c r="K28" s="112">
        <v>5</v>
      </c>
      <c r="L28" s="114">
        <v>1372.5</v>
      </c>
      <c r="M28" s="114">
        <v>1660.8</v>
      </c>
      <c r="N28" s="114">
        <v>283.5</v>
      </c>
      <c r="O28" s="114">
        <v>3316.8</v>
      </c>
      <c r="P28" s="114">
        <v>331.68</v>
      </c>
    </row>
    <row r="29" spans="2:16">
      <c r="B29" s="112" t="s">
        <v>257</v>
      </c>
      <c r="C29" s="112" t="s">
        <v>258</v>
      </c>
      <c r="D29" s="113">
        <v>41647</v>
      </c>
      <c r="E29" s="112">
        <v>2004</v>
      </c>
      <c r="F29" s="112" t="s">
        <v>138</v>
      </c>
      <c r="G29" s="112" t="s">
        <v>82</v>
      </c>
      <c r="H29" s="112" t="s">
        <v>246</v>
      </c>
      <c r="I29" s="112">
        <v>51</v>
      </c>
      <c r="J29" s="112">
        <v>43</v>
      </c>
      <c r="K29" s="112">
        <v>7</v>
      </c>
      <c r="L29" s="114">
        <v>1147.5</v>
      </c>
      <c r="M29" s="114">
        <v>1487.8</v>
      </c>
      <c r="N29" s="114">
        <v>396.9</v>
      </c>
      <c r="O29" s="114">
        <v>3032.2</v>
      </c>
      <c r="P29" s="114">
        <v>303.22000000000003</v>
      </c>
    </row>
    <row r="30" spans="2:16">
      <c r="B30" s="112" t="s">
        <v>264</v>
      </c>
      <c r="C30" s="112" t="s">
        <v>258</v>
      </c>
      <c r="D30" s="113">
        <v>41652</v>
      </c>
      <c r="E30" s="112">
        <v>2004</v>
      </c>
      <c r="F30" s="112" t="s">
        <v>138</v>
      </c>
      <c r="G30" s="112" t="s">
        <v>82</v>
      </c>
      <c r="H30" s="112" t="s">
        <v>261</v>
      </c>
      <c r="I30" s="112">
        <v>98</v>
      </c>
      <c r="J30" s="112">
        <v>15</v>
      </c>
      <c r="K30" s="112">
        <v>1</v>
      </c>
      <c r="L30" s="114">
        <v>2205</v>
      </c>
      <c r="M30" s="114">
        <v>519</v>
      </c>
      <c r="N30" s="114">
        <v>56.7</v>
      </c>
      <c r="O30" s="114">
        <v>2780.7</v>
      </c>
      <c r="P30" s="114">
        <v>278.07</v>
      </c>
    </row>
    <row r="31" spans="2:16">
      <c r="B31" s="112" t="s">
        <v>268</v>
      </c>
      <c r="C31" s="112" t="s">
        <v>254</v>
      </c>
      <c r="D31" s="113">
        <v>41654</v>
      </c>
      <c r="E31" s="112">
        <v>2004</v>
      </c>
      <c r="F31" s="112" t="s">
        <v>138</v>
      </c>
      <c r="G31" s="112" t="s">
        <v>82</v>
      </c>
      <c r="H31" s="112" t="s">
        <v>27</v>
      </c>
      <c r="I31" s="112">
        <v>19</v>
      </c>
      <c r="J31" s="112">
        <v>49</v>
      </c>
      <c r="K31" s="112">
        <v>4</v>
      </c>
      <c r="L31" s="114">
        <v>427.5</v>
      </c>
      <c r="M31" s="114">
        <v>1695.4</v>
      </c>
      <c r="N31" s="114">
        <v>226.8</v>
      </c>
      <c r="O31" s="114">
        <v>2349.6999999999998</v>
      </c>
      <c r="P31" s="114">
        <v>234.97</v>
      </c>
    </row>
    <row r="32" spans="2:16">
      <c r="B32" s="112" t="s">
        <v>269</v>
      </c>
      <c r="C32" s="112" t="s">
        <v>258</v>
      </c>
      <c r="D32" s="113">
        <v>41654</v>
      </c>
      <c r="E32" s="112">
        <v>2004</v>
      </c>
      <c r="F32" s="112" t="s">
        <v>138</v>
      </c>
      <c r="G32" s="112" t="s">
        <v>82</v>
      </c>
      <c r="H32" s="112" t="s">
        <v>246</v>
      </c>
      <c r="I32" s="112">
        <v>10</v>
      </c>
      <c r="J32" s="112">
        <v>26</v>
      </c>
      <c r="K32" s="112">
        <v>3</v>
      </c>
      <c r="L32" s="114">
        <v>225</v>
      </c>
      <c r="M32" s="114">
        <v>899.6</v>
      </c>
      <c r="N32" s="114">
        <v>170.1</v>
      </c>
      <c r="O32" s="114">
        <v>1294.7</v>
      </c>
      <c r="P32" s="114">
        <v>129.47</v>
      </c>
    </row>
    <row r="33" spans="2:16">
      <c r="B33" s="112" t="s">
        <v>280</v>
      </c>
      <c r="C33" s="112" t="s">
        <v>256</v>
      </c>
      <c r="D33" s="113">
        <v>41657</v>
      </c>
      <c r="E33" s="112">
        <v>2004</v>
      </c>
      <c r="F33" s="112" t="s">
        <v>138</v>
      </c>
      <c r="G33" s="112" t="s">
        <v>82</v>
      </c>
      <c r="H33" s="112" t="s">
        <v>266</v>
      </c>
      <c r="I33" s="112">
        <v>20</v>
      </c>
      <c r="J33" s="112">
        <v>41</v>
      </c>
      <c r="K33" s="112">
        <v>3</v>
      </c>
      <c r="L33" s="114">
        <v>450</v>
      </c>
      <c r="M33" s="114">
        <v>1418.6</v>
      </c>
      <c r="N33" s="114">
        <v>170.1</v>
      </c>
      <c r="O33" s="114">
        <v>2038.7</v>
      </c>
      <c r="P33" s="114">
        <v>203.87</v>
      </c>
    </row>
    <row r="34" spans="2:16">
      <c r="B34" s="112" t="s">
        <v>287</v>
      </c>
      <c r="C34" s="112" t="s">
        <v>279</v>
      </c>
      <c r="D34" s="113">
        <v>41660</v>
      </c>
      <c r="E34" s="112">
        <v>2004</v>
      </c>
      <c r="F34" s="112" t="s">
        <v>138</v>
      </c>
      <c r="G34" s="112" t="s">
        <v>82</v>
      </c>
      <c r="H34" s="112" t="s">
        <v>225</v>
      </c>
      <c r="I34" s="112">
        <v>56</v>
      </c>
      <c r="J34" s="112">
        <v>32</v>
      </c>
      <c r="K34" s="112">
        <v>9</v>
      </c>
      <c r="L34" s="114">
        <v>1260</v>
      </c>
      <c r="M34" s="114">
        <v>1107.2</v>
      </c>
      <c r="N34" s="114">
        <v>510.3</v>
      </c>
      <c r="O34" s="114">
        <v>2877.5</v>
      </c>
      <c r="P34" s="114">
        <v>287.75</v>
      </c>
    </row>
    <row r="35" spans="2:16">
      <c r="B35" s="112" t="s">
        <v>289</v>
      </c>
      <c r="C35" s="112" t="s">
        <v>254</v>
      </c>
      <c r="D35" s="113">
        <v>41662</v>
      </c>
      <c r="E35" s="112">
        <v>2004</v>
      </c>
      <c r="F35" s="112" t="s">
        <v>138</v>
      </c>
      <c r="G35" s="112" t="s">
        <v>82</v>
      </c>
      <c r="H35" s="112" t="s">
        <v>225</v>
      </c>
      <c r="I35" s="112">
        <v>42</v>
      </c>
      <c r="J35" s="112">
        <v>22</v>
      </c>
      <c r="K35" s="112">
        <v>8</v>
      </c>
      <c r="L35" s="114">
        <v>945</v>
      </c>
      <c r="M35" s="114">
        <v>761.2</v>
      </c>
      <c r="N35" s="114">
        <v>453.6</v>
      </c>
      <c r="O35" s="114">
        <v>2159.8000000000002</v>
      </c>
      <c r="P35" s="114">
        <v>215.98</v>
      </c>
    </row>
    <row r="36" spans="2:16">
      <c r="B36" s="112" t="s">
        <v>295</v>
      </c>
      <c r="C36" s="112" t="s">
        <v>254</v>
      </c>
      <c r="D36" s="113">
        <v>41664</v>
      </c>
      <c r="E36" s="112">
        <v>2004</v>
      </c>
      <c r="F36" s="112" t="s">
        <v>138</v>
      </c>
      <c r="G36" s="112" t="s">
        <v>82</v>
      </c>
      <c r="H36" s="112" t="s">
        <v>27</v>
      </c>
      <c r="I36" s="112">
        <v>90</v>
      </c>
      <c r="J36" s="112">
        <v>40</v>
      </c>
      <c r="K36" s="112">
        <v>5</v>
      </c>
      <c r="L36" s="114">
        <v>2025</v>
      </c>
      <c r="M36" s="114">
        <v>1384</v>
      </c>
      <c r="N36" s="114">
        <v>283.5</v>
      </c>
      <c r="O36" s="114">
        <v>3692.5</v>
      </c>
      <c r="P36" s="114">
        <v>369.25</v>
      </c>
    </row>
    <row r="37" spans="2:16">
      <c r="B37" s="112" t="s">
        <v>297</v>
      </c>
      <c r="C37" s="112" t="s">
        <v>244</v>
      </c>
      <c r="D37" s="113">
        <v>41667</v>
      </c>
      <c r="E37" s="112">
        <v>2004</v>
      </c>
      <c r="F37" s="112" t="s">
        <v>138</v>
      </c>
      <c r="G37" s="112" t="s">
        <v>82</v>
      </c>
      <c r="H37" s="112" t="s">
        <v>225</v>
      </c>
      <c r="I37" s="112">
        <v>42</v>
      </c>
      <c r="J37" s="112">
        <v>46</v>
      </c>
      <c r="K37" s="112">
        <v>1</v>
      </c>
      <c r="L37" s="114">
        <v>945</v>
      </c>
      <c r="M37" s="114">
        <v>1591.6</v>
      </c>
      <c r="N37" s="114">
        <v>56.7</v>
      </c>
      <c r="O37" s="114">
        <v>2593.3000000000002</v>
      </c>
      <c r="P37" s="114">
        <v>259.33</v>
      </c>
    </row>
    <row r="38" spans="2:16">
      <c r="B38" s="112" t="s">
        <v>304</v>
      </c>
      <c r="C38" s="112" t="s">
        <v>247</v>
      </c>
      <c r="D38" s="113">
        <v>41673</v>
      </c>
      <c r="E38" s="112">
        <v>2004</v>
      </c>
      <c r="F38" s="112" t="s">
        <v>133</v>
      </c>
      <c r="G38" s="112" t="s">
        <v>82</v>
      </c>
      <c r="H38" s="112" t="s">
        <v>266</v>
      </c>
      <c r="I38" s="112">
        <v>90</v>
      </c>
      <c r="J38" s="112">
        <v>43</v>
      </c>
      <c r="K38" s="112">
        <v>7</v>
      </c>
      <c r="L38" s="114">
        <v>2025</v>
      </c>
      <c r="M38" s="114">
        <v>1487.8</v>
      </c>
      <c r="N38" s="114">
        <v>396.9</v>
      </c>
      <c r="O38" s="114">
        <v>3909.7</v>
      </c>
      <c r="P38" s="114">
        <v>390.97</v>
      </c>
    </row>
    <row r="39" spans="2:16">
      <c r="B39" s="112" t="s">
        <v>305</v>
      </c>
      <c r="C39" s="112" t="s">
        <v>279</v>
      </c>
      <c r="D39" s="113">
        <v>41674</v>
      </c>
      <c r="E39" s="112">
        <v>2004</v>
      </c>
      <c r="F39" s="112" t="s">
        <v>133</v>
      </c>
      <c r="G39" s="112" t="s">
        <v>82</v>
      </c>
      <c r="H39" s="112" t="s">
        <v>243</v>
      </c>
      <c r="I39" s="112">
        <v>70</v>
      </c>
      <c r="J39" s="112">
        <v>49</v>
      </c>
      <c r="K39" s="112">
        <v>10</v>
      </c>
      <c r="L39" s="114">
        <v>1575</v>
      </c>
      <c r="M39" s="114">
        <v>1695.4</v>
      </c>
      <c r="N39" s="114">
        <v>567</v>
      </c>
      <c r="O39" s="114">
        <v>3837.4</v>
      </c>
      <c r="P39" s="114">
        <v>383.74</v>
      </c>
    </row>
    <row r="40" spans="2:16">
      <c r="B40" s="112" t="s">
        <v>317</v>
      </c>
      <c r="C40" s="112" t="s">
        <v>258</v>
      </c>
      <c r="D40" s="113">
        <v>41681</v>
      </c>
      <c r="E40" s="112">
        <v>2004</v>
      </c>
      <c r="F40" s="112" t="s">
        <v>133</v>
      </c>
      <c r="G40" s="112" t="s">
        <v>82</v>
      </c>
      <c r="H40" s="112" t="s">
        <v>252</v>
      </c>
      <c r="I40" s="112">
        <v>40</v>
      </c>
      <c r="J40" s="112">
        <v>42</v>
      </c>
      <c r="K40" s="112">
        <v>6</v>
      </c>
      <c r="L40" s="114">
        <v>900</v>
      </c>
      <c r="M40" s="114">
        <v>1453.2</v>
      </c>
      <c r="N40" s="114">
        <v>340.2</v>
      </c>
      <c r="O40" s="114">
        <v>2693.4</v>
      </c>
      <c r="P40" s="114">
        <v>269.33999999999997</v>
      </c>
    </row>
    <row r="41" spans="2:16">
      <c r="B41" s="112" t="s">
        <v>318</v>
      </c>
      <c r="C41" s="112" t="s">
        <v>254</v>
      </c>
      <c r="D41" s="113">
        <v>41683</v>
      </c>
      <c r="E41" s="112">
        <v>2004</v>
      </c>
      <c r="F41" s="112" t="s">
        <v>133</v>
      </c>
      <c r="G41" s="112" t="s">
        <v>82</v>
      </c>
      <c r="H41" s="112" t="s">
        <v>266</v>
      </c>
      <c r="I41" s="112">
        <v>48</v>
      </c>
      <c r="J41" s="112">
        <v>17</v>
      </c>
      <c r="K41" s="112">
        <v>4</v>
      </c>
      <c r="L41" s="114">
        <v>1080</v>
      </c>
      <c r="M41" s="114">
        <v>588.20000000000005</v>
      </c>
      <c r="N41" s="114">
        <v>226.8</v>
      </c>
      <c r="O41" s="114">
        <v>1895</v>
      </c>
      <c r="P41" s="114">
        <v>189.5</v>
      </c>
    </row>
    <row r="42" spans="2:16">
      <c r="B42" s="112" t="s">
        <v>329</v>
      </c>
      <c r="C42" s="112" t="s">
        <v>247</v>
      </c>
      <c r="D42" s="113">
        <v>41688</v>
      </c>
      <c r="E42" s="112">
        <v>2004</v>
      </c>
      <c r="F42" s="112" t="s">
        <v>133</v>
      </c>
      <c r="G42" s="112" t="s">
        <v>82</v>
      </c>
      <c r="H42" s="112" t="s">
        <v>252</v>
      </c>
      <c r="I42" s="112">
        <v>79</v>
      </c>
      <c r="J42" s="112">
        <v>11</v>
      </c>
      <c r="K42" s="112">
        <v>1</v>
      </c>
      <c r="L42" s="114">
        <v>1777.5</v>
      </c>
      <c r="M42" s="114">
        <v>380.6</v>
      </c>
      <c r="N42" s="114">
        <v>56.7</v>
      </c>
      <c r="O42" s="114">
        <v>2214.8000000000002</v>
      </c>
      <c r="P42" s="114">
        <v>221.48</v>
      </c>
    </row>
    <row r="43" spans="2:16">
      <c r="B43" s="112" t="s">
        <v>337</v>
      </c>
      <c r="C43" s="112" t="s">
        <v>258</v>
      </c>
      <c r="D43" s="113">
        <v>41693</v>
      </c>
      <c r="E43" s="112">
        <v>2004</v>
      </c>
      <c r="F43" s="112" t="s">
        <v>133</v>
      </c>
      <c r="G43" s="112" t="s">
        <v>82</v>
      </c>
      <c r="H43" s="112" t="s">
        <v>263</v>
      </c>
      <c r="I43" s="112">
        <v>73</v>
      </c>
      <c r="J43" s="112">
        <v>22</v>
      </c>
      <c r="K43" s="112">
        <v>5</v>
      </c>
      <c r="L43" s="114">
        <v>1642.5</v>
      </c>
      <c r="M43" s="114">
        <v>761.2</v>
      </c>
      <c r="N43" s="114">
        <v>283.5</v>
      </c>
      <c r="O43" s="114">
        <v>2687.2</v>
      </c>
      <c r="P43" s="114">
        <v>268.72000000000003</v>
      </c>
    </row>
    <row r="44" spans="2:16">
      <c r="B44" s="112" t="s">
        <v>340</v>
      </c>
      <c r="C44" s="112" t="s">
        <v>247</v>
      </c>
      <c r="D44" s="113">
        <v>41696</v>
      </c>
      <c r="E44" s="112">
        <v>2004</v>
      </c>
      <c r="F44" s="112" t="s">
        <v>133</v>
      </c>
      <c r="G44" s="112" t="s">
        <v>82</v>
      </c>
      <c r="H44" s="112" t="s">
        <v>271</v>
      </c>
      <c r="I44" s="112">
        <v>100</v>
      </c>
      <c r="J44" s="112">
        <v>39</v>
      </c>
      <c r="K44" s="112">
        <v>1</v>
      </c>
      <c r="L44" s="114">
        <v>2250</v>
      </c>
      <c r="M44" s="114">
        <v>1349.4</v>
      </c>
      <c r="N44" s="114">
        <v>56.7</v>
      </c>
      <c r="O44" s="114">
        <v>3656.1</v>
      </c>
      <c r="P44" s="114">
        <v>365.61</v>
      </c>
    </row>
    <row r="45" spans="2:16">
      <c r="B45" s="112" t="s">
        <v>352</v>
      </c>
      <c r="C45" s="112" t="s">
        <v>254</v>
      </c>
      <c r="D45" s="113">
        <v>41705</v>
      </c>
      <c r="E45" s="112">
        <v>2004</v>
      </c>
      <c r="F45" s="112" t="s">
        <v>119</v>
      </c>
      <c r="G45" s="112" t="s">
        <v>82</v>
      </c>
      <c r="H45" s="112" t="s">
        <v>252</v>
      </c>
      <c r="I45" s="112">
        <v>51</v>
      </c>
      <c r="J45" s="112">
        <v>21</v>
      </c>
      <c r="K45" s="112">
        <v>2</v>
      </c>
      <c r="L45" s="114">
        <v>1147.5</v>
      </c>
      <c r="M45" s="114">
        <v>726.6</v>
      </c>
      <c r="N45" s="114">
        <v>113.4</v>
      </c>
      <c r="O45" s="114">
        <v>1987.5</v>
      </c>
      <c r="P45" s="114">
        <v>198.75</v>
      </c>
    </row>
    <row r="46" spans="2:16">
      <c r="B46" s="112" t="s">
        <v>353</v>
      </c>
      <c r="C46" s="112" t="s">
        <v>249</v>
      </c>
      <c r="D46" s="113">
        <v>41706</v>
      </c>
      <c r="E46" s="112">
        <v>2004</v>
      </c>
      <c r="F46" s="112" t="s">
        <v>119</v>
      </c>
      <c r="G46" s="112" t="s">
        <v>82</v>
      </c>
      <c r="H46" s="112" t="s">
        <v>228</v>
      </c>
      <c r="I46" s="112">
        <v>86</v>
      </c>
      <c r="J46" s="112">
        <v>41</v>
      </c>
      <c r="K46" s="112">
        <v>1</v>
      </c>
      <c r="L46" s="114">
        <v>1935</v>
      </c>
      <c r="M46" s="114">
        <v>1418.6</v>
      </c>
      <c r="N46" s="114">
        <v>56.7</v>
      </c>
      <c r="O46" s="114">
        <v>3410.3</v>
      </c>
      <c r="P46" s="114">
        <v>341.03</v>
      </c>
    </row>
    <row r="47" spans="2:16">
      <c r="B47" s="112" t="s">
        <v>360</v>
      </c>
      <c r="C47" s="112" t="s">
        <v>258</v>
      </c>
      <c r="D47" s="113">
        <v>41711</v>
      </c>
      <c r="E47" s="112">
        <v>2004</v>
      </c>
      <c r="F47" s="112" t="s">
        <v>119</v>
      </c>
      <c r="G47" s="112" t="s">
        <v>82</v>
      </c>
      <c r="H47" s="112" t="s">
        <v>27</v>
      </c>
      <c r="I47" s="112">
        <v>19</v>
      </c>
      <c r="J47" s="112">
        <v>22</v>
      </c>
      <c r="K47" s="112">
        <v>8</v>
      </c>
      <c r="L47" s="114">
        <v>427.5</v>
      </c>
      <c r="M47" s="114">
        <v>761.2</v>
      </c>
      <c r="N47" s="114">
        <v>453.6</v>
      </c>
      <c r="O47" s="114">
        <v>1642.3</v>
      </c>
      <c r="P47" s="114">
        <v>164.23</v>
      </c>
    </row>
    <row r="48" spans="2:16">
      <c r="B48" s="112" t="s">
        <v>367</v>
      </c>
      <c r="C48" s="112" t="s">
        <v>249</v>
      </c>
      <c r="D48" s="113">
        <v>41721</v>
      </c>
      <c r="E48" s="112">
        <v>2004</v>
      </c>
      <c r="F48" s="112" t="s">
        <v>119</v>
      </c>
      <c r="G48" s="112" t="s">
        <v>82</v>
      </c>
      <c r="H48" s="112" t="s">
        <v>271</v>
      </c>
      <c r="I48" s="112">
        <v>65</v>
      </c>
      <c r="J48" s="112">
        <v>48</v>
      </c>
      <c r="K48" s="112">
        <v>10</v>
      </c>
      <c r="L48" s="114">
        <v>1462.5</v>
      </c>
      <c r="M48" s="114">
        <v>1660.8</v>
      </c>
      <c r="N48" s="114">
        <v>567</v>
      </c>
      <c r="O48" s="114">
        <v>3690.3</v>
      </c>
      <c r="P48" s="114">
        <v>369.03</v>
      </c>
    </row>
    <row r="49" spans="2:16">
      <c r="B49" s="112" t="s">
        <v>378</v>
      </c>
      <c r="C49" s="112" t="s">
        <v>256</v>
      </c>
      <c r="D49" s="113">
        <v>41729</v>
      </c>
      <c r="E49" s="112">
        <v>2004</v>
      </c>
      <c r="F49" s="112" t="s">
        <v>119</v>
      </c>
      <c r="G49" s="112" t="s">
        <v>82</v>
      </c>
      <c r="H49" s="112" t="s">
        <v>291</v>
      </c>
      <c r="I49" s="112">
        <v>9</v>
      </c>
      <c r="J49" s="112">
        <v>47</v>
      </c>
      <c r="K49" s="112">
        <v>4</v>
      </c>
      <c r="L49" s="114">
        <v>202.5</v>
      </c>
      <c r="M49" s="114">
        <v>1626.2</v>
      </c>
      <c r="N49" s="114">
        <v>226.8</v>
      </c>
      <c r="O49" s="114">
        <v>2055.5</v>
      </c>
      <c r="P49" s="114">
        <v>205.55</v>
      </c>
    </row>
    <row r="50" spans="2:16">
      <c r="B50" s="112" t="s">
        <v>384</v>
      </c>
      <c r="C50" s="112" t="s">
        <v>244</v>
      </c>
      <c r="D50" s="113">
        <v>41737</v>
      </c>
      <c r="E50" s="112">
        <v>2004</v>
      </c>
      <c r="F50" s="112" t="s">
        <v>214</v>
      </c>
      <c r="G50" s="112" t="s">
        <v>82</v>
      </c>
      <c r="H50" s="112" t="s">
        <v>225</v>
      </c>
      <c r="I50" s="112">
        <v>55</v>
      </c>
      <c r="J50" s="112">
        <v>35</v>
      </c>
      <c r="K50" s="112">
        <v>8</v>
      </c>
      <c r="L50" s="114">
        <v>1237.5</v>
      </c>
      <c r="M50" s="114">
        <v>1211</v>
      </c>
      <c r="N50" s="114">
        <v>453.6</v>
      </c>
      <c r="O50" s="114">
        <v>2902.1</v>
      </c>
      <c r="P50" s="114">
        <v>290.20999999999998</v>
      </c>
    </row>
    <row r="51" spans="2:16">
      <c r="B51" s="112" t="s">
        <v>385</v>
      </c>
      <c r="C51" s="112" t="s">
        <v>244</v>
      </c>
      <c r="D51" s="113">
        <v>41738</v>
      </c>
      <c r="E51" s="112">
        <v>2004</v>
      </c>
      <c r="F51" s="112" t="s">
        <v>214</v>
      </c>
      <c r="G51" s="112" t="s">
        <v>82</v>
      </c>
      <c r="H51" s="112" t="s">
        <v>243</v>
      </c>
      <c r="I51" s="112">
        <v>40</v>
      </c>
      <c r="J51" s="112">
        <v>38</v>
      </c>
      <c r="K51" s="112">
        <v>2</v>
      </c>
      <c r="L51" s="114">
        <v>900</v>
      </c>
      <c r="M51" s="114">
        <v>1314.8</v>
      </c>
      <c r="N51" s="114">
        <v>113.4</v>
      </c>
      <c r="O51" s="114">
        <v>2328.1999999999998</v>
      </c>
      <c r="P51" s="114">
        <v>232.82</v>
      </c>
    </row>
    <row r="52" spans="2:16">
      <c r="B52" s="112" t="s">
        <v>387</v>
      </c>
      <c r="C52" s="112" t="s">
        <v>279</v>
      </c>
      <c r="D52" s="113">
        <v>41738</v>
      </c>
      <c r="E52" s="112">
        <v>2004</v>
      </c>
      <c r="F52" s="112" t="s">
        <v>214</v>
      </c>
      <c r="G52" s="112" t="s">
        <v>82</v>
      </c>
      <c r="H52" s="112" t="s">
        <v>27</v>
      </c>
      <c r="I52" s="112">
        <v>87</v>
      </c>
      <c r="J52" s="112">
        <v>23</v>
      </c>
      <c r="K52" s="112">
        <v>3</v>
      </c>
      <c r="L52" s="114">
        <v>1957.5</v>
      </c>
      <c r="M52" s="114">
        <v>795.8</v>
      </c>
      <c r="N52" s="114">
        <v>170.1</v>
      </c>
      <c r="O52" s="114">
        <v>2923.4</v>
      </c>
      <c r="P52" s="114">
        <v>292.33999999999997</v>
      </c>
    </row>
    <row r="53" spans="2:16">
      <c r="B53" s="112" t="s">
        <v>389</v>
      </c>
      <c r="C53" s="112" t="s">
        <v>277</v>
      </c>
      <c r="D53" s="113">
        <v>41741</v>
      </c>
      <c r="E53" s="112">
        <v>2004</v>
      </c>
      <c r="F53" s="112" t="s">
        <v>214</v>
      </c>
      <c r="G53" s="112" t="s">
        <v>82</v>
      </c>
      <c r="H53" s="112" t="s">
        <v>246</v>
      </c>
      <c r="I53" s="112">
        <v>8</v>
      </c>
      <c r="J53" s="112">
        <v>10</v>
      </c>
      <c r="K53" s="112">
        <v>3</v>
      </c>
      <c r="L53" s="114">
        <v>180</v>
      </c>
      <c r="M53" s="114">
        <v>346</v>
      </c>
      <c r="N53" s="114">
        <v>170.1</v>
      </c>
      <c r="O53" s="114">
        <v>696.1</v>
      </c>
      <c r="P53" s="114">
        <v>69.61</v>
      </c>
    </row>
    <row r="54" spans="2:16">
      <c r="B54" s="112" t="s">
        <v>397</v>
      </c>
      <c r="C54" s="112" t="s">
        <v>244</v>
      </c>
      <c r="D54" s="113">
        <v>41750</v>
      </c>
      <c r="E54" s="112">
        <v>2004</v>
      </c>
      <c r="F54" s="112" t="s">
        <v>214</v>
      </c>
      <c r="G54" s="112" t="s">
        <v>82</v>
      </c>
      <c r="H54" s="112" t="s">
        <v>271</v>
      </c>
      <c r="I54" s="112">
        <v>88</v>
      </c>
      <c r="J54" s="112">
        <v>23</v>
      </c>
      <c r="K54" s="112">
        <v>10</v>
      </c>
      <c r="L54" s="114">
        <v>1980</v>
      </c>
      <c r="M54" s="114">
        <v>795.8</v>
      </c>
      <c r="N54" s="114">
        <v>567</v>
      </c>
      <c r="O54" s="114">
        <v>3342.8</v>
      </c>
      <c r="P54" s="114">
        <v>334.28</v>
      </c>
    </row>
    <row r="55" spans="2:16">
      <c r="B55" s="112" t="s">
        <v>406</v>
      </c>
      <c r="C55" s="112" t="s">
        <v>283</v>
      </c>
      <c r="D55" s="113">
        <v>41752</v>
      </c>
      <c r="E55" s="112">
        <v>2004</v>
      </c>
      <c r="F55" s="112" t="s">
        <v>214</v>
      </c>
      <c r="G55" s="112" t="s">
        <v>82</v>
      </c>
      <c r="H55" s="112" t="s">
        <v>271</v>
      </c>
      <c r="I55" s="112">
        <v>99</v>
      </c>
      <c r="J55" s="112">
        <v>42</v>
      </c>
      <c r="K55" s="112">
        <v>8</v>
      </c>
      <c r="L55" s="114">
        <v>2227.5</v>
      </c>
      <c r="M55" s="114">
        <v>1453.2</v>
      </c>
      <c r="N55" s="114">
        <v>453.6</v>
      </c>
      <c r="O55" s="114">
        <v>4134.3</v>
      </c>
      <c r="P55" s="114">
        <v>413.43</v>
      </c>
    </row>
    <row r="56" spans="2:16">
      <c r="B56" s="112" t="s">
        <v>420</v>
      </c>
      <c r="C56" s="112" t="s">
        <v>283</v>
      </c>
      <c r="D56" s="113">
        <v>41765</v>
      </c>
      <c r="E56" s="112">
        <v>2004</v>
      </c>
      <c r="F56" s="112" t="s">
        <v>215</v>
      </c>
      <c r="G56" s="112" t="s">
        <v>82</v>
      </c>
      <c r="H56" s="112" t="s">
        <v>243</v>
      </c>
      <c r="I56" s="112">
        <v>52</v>
      </c>
      <c r="J56" s="112">
        <v>18</v>
      </c>
      <c r="K56" s="112">
        <v>1</v>
      </c>
      <c r="L56" s="114">
        <v>1170</v>
      </c>
      <c r="M56" s="114">
        <v>622.79999999999995</v>
      </c>
      <c r="N56" s="114">
        <v>56.7</v>
      </c>
      <c r="O56" s="114">
        <v>1849.5</v>
      </c>
      <c r="P56" s="114">
        <v>184.95</v>
      </c>
    </row>
    <row r="57" spans="2:16">
      <c r="B57" s="112" t="s">
        <v>421</v>
      </c>
      <c r="C57" s="112" t="s">
        <v>286</v>
      </c>
      <c r="D57" s="113">
        <v>41769</v>
      </c>
      <c r="E57" s="112">
        <v>2004</v>
      </c>
      <c r="F57" s="112" t="s">
        <v>215</v>
      </c>
      <c r="G57" s="112" t="s">
        <v>82</v>
      </c>
      <c r="H57" s="112" t="s">
        <v>266</v>
      </c>
      <c r="I57" s="112">
        <v>82</v>
      </c>
      <c r="J57" s="112">
        <v>11</v>
      </c>
      <c r="K57" s="112">
        <v>5</v>
      </c>
      <c r="L57" s="114">
        <v>1845</v>
      </c>
      <c r="M57" s="114">
        <v>380.6</v>
      </c>
      <c r="N57" s="114">
        <v>283.5</v>
      </c>
      <c r="O57" s="114">
        <v>2509.1</v>
      </c>
      <c r="P57" s="114">
        <v>250.91</v>
      </c>
    </row>
    <row r="58" spans="2:16">
      <c r="B58" s="112" t="s">
        <v>425</v>
      </c>
      <c r="C58" s="112" t="s">
        <v>277</v>
      </c>
      <c r="D58" s="113">
        <v>41771</v>
      </c>
      <c r="E58" s="112">
        <v>2004</v>
      </c>
      <c r="F58" s="112" t="s">
        <v>215</v>
      </c>
      <c r="G58" s="112" t="s">
        <v>82</v>
      </c>
      <c r="H58" s="112" t="s">
        <v>261</v>
      </c>
      <c r="I58" s="112">
        <v>61</v>
      </c>
      <c r="J58" s="112">
        <v>10</v>
      </c>
      <c r="K58" s="112">
        <v>8</v>
      </c>
      <c r="L58" s="114">
        <v>1372.5</v>
      </c>
      <c r="M58" s="114">
        <v>346</v>
      </c>
      <c r="N58" s="114">
        <v>453.6</v>
      </c>
      <c r="O58" s="114">
        <v>2172.1</v>
      </c>
      <c r="P58" s="114">
        <v>217.21</v>
      </c>
    </row>
    <row r="59" spans="2:16">
      <c r="B59" s="112" t="s">
        <v>428</v>
      </c>
      <c r="C59" s="112" t="s">
        <v>286</v>
      </c>
      <c r="D59" s="113">
        <v>41773</v>
      </c>
      <c r="E59" s="112">
        <v>2004</v>
      </c>
      <c r="F59" s="112" t="s">
        <v>215</v>
      </c>
      <c r="G59" s="112" t="s">
        <v>82</v>
      </c>
      <c r="H59" s="112" t="s">
        <v>291</v>
      </c>
      <c r="I59" s="112">
        <v>53</v>
      </c>
      <c r="J59" s="112">
        <v>21</v>
      </c>
      <c r="K59" s="112">
        <v>9</v>
      </c>
      <c r="L59" s="114">
        <v>1192.5</v>
      </c>
      <c r="M59" s="114">
        <v>726.6</v>
      </c>
      <c r="N59" s="114">
        <v>510.3</v>
      </c>
      <c r="O59" s="114">
        <v>2429.4</v>
      </c>
      <c r="P59" s="114">
        <v>242.94</v>
      </c>
    </row>
    <row r="60" spans="2:16">
      <c r="B60" s="112" t="s">
        <v>435</v>
      </c>
      <c r="C60" s="112" t="s">
        <v>256</v>
      </c>
      <c r="D60" s="113">
        <v>41781</v>
      </c>
      <c r="E60" s="112">
        <v>2004</v>
      </c>
      <c r="F60" s="112" t="s">
        <v>215</v>
      </c>
      <c r="G60" s="112" t="s">
        <v>82</v>
      </c>
      <c r="H60" s="112" t="s">
        <v>266</v>
      </c>
      <c r="I60" s="112">
        <v>83</v>
      </c>
      <c r="J60" s="112">
        <v>49</v>
      </c>
      <c r="K60" s="112">
        <v>3</v>
      </c>
      <c r="L60" s="114">
        <v>1867.5</v>
      </c>
      <c r="M60" s="114">
        <v>1695.4</v>
      </c>
      <c r="N60" s="114">
        <v>170.1</v>
      </c>
      <c r="O60" s="114">
        <v>3733</v>
      </c>
      <c r="P60" s="114">
        <v>373.3</v>
      </c>
    </row>
    <row r="61" spans="2:16">
      <c r="B61" s="112" t="s">
        <v>439</v>
      </c>
      <c r="C61" s="112" t="s">
        <v>256</v>
      </c>
      <c r="D61" s="113">
        <v>41786</v>
      </c>
      <c r="E61" s="112">
        <v>2004</v>
      </c>
      <c r="F61" s="112" t="s">
        <v>215</v>
      </c>
      <c r="G61" s="112" t="s">
        <v>82</v>
      </c>
      <c r="H61" s="112" t="s">
        <v>228</v>
      </c>
      <c r="I61" s="112">
        <v>82</v>
      </c>
      <c r="J61" s="112">
        <v>34</v>
      </c>
      <c r="K61" s="112">
        <v>7</v>
      </c>
      <c r="L61" s="114">
        <v>1845</v>
      </c>
      <c r="M61" s="114">
        <v>1176.4000000000001</v>
      </c>
      <c r="N61" s="114">
        <v>396.9</v>
      </c>
      <c r="O61" s="114">
        <v>3418.3</v>
      </c>
      <c r="P61" s="114">
        <v>341.83</v>
      </c>
    </row>
    <row r="62" spans="2:16">
      <c r="B62" s="112" t="s">
        <v>445</v>
      </c>
      <c r="C62" s="112" t="s">
        <v>247</v>
      </c>
      <c r="D62" s="113">
        <v>41788</v>
      </c>
      <c r="E62" s="112">
        <v>2004</v>
      </c>
      <c r="F62" s="112" t="s">
        <v>215</v>
      </c>
      <c r="G62" s="112" t="s">
        <v>82</v>
      </c>
      <c r="H62" s="112" t="s">
        <v>246</v>
      </c>
      <c r="I62" s="112">
        <v>90</v>
      </c>
      <c r="J62" s="112">
        <v>47</v>
      </c>
      <c r="K62" s="112">
        <v>5</v>
      </c>
      <c r="L62" s="114">
        <v>2025</v>
      </c>
      <c r="M62" s="114">
        <v>1626.2</v>
      </c>
      <c r="N62" s="114">
        <v>283.5</v>
      </c>
      <c r="O62" s="114">
        <v>3934.7</v>
      </c>
      <c r="P62" s="114">
        <v>393.47</v>
      </c>
    </row>
    <row r="63" spans="2:16">
      <c r="B63" s="112" t="s">
        <v>448</v>
      </c>
      <c r="C63" s="112" t="s">
        <v>277</v>
      </c>
      <c r="D63" s="113">
        <v>41792</v>
      </c>
      <c r="E63" s="112">
        <v>2004</v>
      </c>
      <c r="F63" s="112" t="s">
        <v>216</v>
      </c>
      <c r="G63" s="112" t="s">
        <v>82</v>
      </c>
      <c r="H63" s="112" t="s">
        <v>225</v>
      </c>
      <c r="I63" s="112">
        <v>9</v>
      </c>
      <c r="J63" s="112">
        <v>35</v>
      </c>
      <c r="K63" s="112">
        <v>4</v>
      </c>
      <c r="L63" s="114">
        <v>202.5</v>
      </c>
      <c r="M63" s="114">
        <v>1211</v>
      </c>
      <c r="N63" s="114">
        <v>226.8</v>
      </c>
      <c r="O63" s="114">
        <v>1640.3</v>
      </c>
      <c r="P63" s="114">
        <v>164.03</v>
      </c>
    </row>
    <row r="64" spans="2:16">
      <c r="B64" s="112" t="s">
        <v>450</v>
      </c>
      <c r="C64" s="112" t="s">
        <v>254</v>
      </c>
      <c r="D64" s="113">
        <v>41796</v>
      </c>
      <c r="E64" s="112">
        <v>2004</v>
      </c>
      <c r="F64" s="112" t="s">
        <v>216</v>
      </c>
      <c r="G64" s="112" t="s">
        <v>82</v>
      </c>
      <c r="H64" s="112" t="s">
        <v>252</v>
      </c>
      <c r="I64" s="112">
        <v>26</v>
      </c>
      <c r="J64" s="112">
        <v>5</v>
      </c>
      <c r="K64" s="112">
        <v>8</v>
      </c>
      <c r="L64" s="114">
        <v>585</v>
      </c>
      <c r="M64" s="114">
        <v>173</v>
      </c>
      <c r="N64" s="114">
        <v>453.6</v>
      </c>
      <c r="O64" s="114">
        <v>1211.5999999999999</v>
      </c>
      <c r="P64" s="114">
        <v>121.16</v>
      </c>
    </row>
    <row r="65" spans="2:16">
      <c r="B65" s="112" t="s">
        <v>453</v>
      </c>
      <c r="C65" s="112" t="s">
        <v>277</v>
      </c>
      <c r="D65" s="113">
        <v>41798</v>
      </c>
      <c r="E65" s="112">
        <v>2004</v>
      </c>
      <c r="F65" s="112" t="s">
        <v>216</v>
      </c>
      <c r="G65" s="112" t="s">
        <v>82</v>
      </c>
      <c r="H65" s="112" t="s">
        <v>266</v>
      </c>
      <c r="I65" s="112">
        <v>82</v>
      </c>
      <c r="J65" s="112">
        <v>16</v>
      </c>
      <c r="K65" s="112">
        <v>5</v>
      </c>
      <c r="L65" s="114">
        <v>1845</v>
      </c>
      <c r="M65" s="114">
        <v>553.6</v>
      </c>
      <c r="N65" s="114">
        <v>283.5</v>
      </c>
      <c r="O65" s="114">
        <v>2682.1</v>
      </c>
      <c r="P65" s="114">
        <v>268.20999999999998</v>
      </c>
    </row>
    <row r="66" spans="2:16">
      <c r="B66" s="112" t="s">
        <v>459</v>
      </c>
      <c r="C66" s="112" t="s">
        <v>254</v>
      </c>
      <c r="D66" s="113">
        <v>41809</v>
      </c>
      <c r="E66" s="112">
        <v>2004</v>
      </c>
      <c r="F66" s="112" t="s">
        <v>216</v>
      </c>
      <c r="G66" s="112" t="s">
        <v>82</v>
      </c>
      <c r="H66" s="112" t="s">
        <v>263</v>
      </c>
      <c r="I66" s="112">
        <v>62</v>
      </c>
      <c r="J66" s="112">
        <v>13</v>
      </c>
      <c r="K66" s="112">
        <v>10</v>
      </c>
      <c r="L66" s="114">
        <v>1395</v>
      </c>
      <c r="M66" s="114">
        <v>449.8</v>
      </c>
      <c r="N66" s="114">
        <v>567</v>
      </c>
      <c r="O66" s="114">
        <v>2411.8000000000002</v>
      </c>
      <c r="P66" s="114">
        <v>241.18</v>
      </c>
    </row>
    <row r="67" spans="2:16">
      <c r="B67" s="112" t="s">
        <v>465</v>
      </c>
      <c r="C67" s="112" t="s">
        <v>249</v>
      </c>
      <c r="D67" s="113">
        <v>41814</v>
      </c>
      <c r="E67" s="112">
        <v>2004</v>
      </c>
      <c r="F67" s="112" t="s">
        <v>216</v>
      </c>
      <c r="G67" s="112" t="s">
        <v>82</v>
      </c>
      <c r="H67" s="112" t="s">
        <v>266</v>
      </c>
      <c r="I67" s="112">
        <v>14</v>
      </c>
      <c r="J67" s="112">
        <v>6</v>
      </c>
      <c r="K67" s="112">
        <v>4</v>
      </c>
      <c r="L67" s="114">
        <v>315</v>
      </c>
      <c r="M67" s="114">
        <v>207.6</v>
      </c>
      <c r="N67" s="114">
        <v>226.8</v>
      </c>
      <c r="O67" s="114">
        <v>749.4</v>
      </c>
      <c r="P67" s="114">
        <v>74.94</v>
      </c>
    </row>
    <row r="68" spans="2:16">
      <c r="B68" s="112" t="s">
        <v>468</v>
      </c>
      <c r="C68" s="112" t="s">
        <v>283</v>
      </c>
      <c r="D68" s="113">
        <v>41815</v>
      </c>
      <c r="E68" s="112">
        <v>2004</v>
      </c>
      <c r="F68" s="112" t="s">
        <v>216</v>
      </c>
      <c r="G68" s="112" t="s">
        <v>82</v>
      </c>
      <c r="H68" s="112" t="s">
        <v>266</v>
      </c>
      <c r="I68" s="112">
        <v>76</v>
      </c>
      <c r="J68" s="112">
        <v>1</v>
      </c>
      <c r="K68" s="112">
        <v>4</v>
      </c>
      <c r="L68" s="114">
        <v>1710</v>
      </c>
      <c r="M68" s="114">
        <v>34.6</v>
      </c>
      <c r="N68" s="114">
        <v>226.8</v>
      </c>
      <c r="O68" s="114">
        <v>1971.4</v>
      </c>
      <c r="P68" s="114">
        <v>197.14</v>
      </c>
    </row>
    <row r="69" spans="2:16">
      <c r="B69" s="112" t="s">
        <v>480</v>
      </c>
      <c r="C69" s="112" t="s">
        <v>283</v>
      </c>
      <c r="D69" s="113">
        <v>41822</v>
      </c>
      <c r="E69" s="112">
        <v>2004</v>
      </c>
      <c r="F69" s="112" t="s">
        <v>478</v>
      </c>
      <c r="G69" s="112" t="s">
        <v>82</v>
      </c>
      <c r="H69" s="112" t="s">
        <v>291</v>
      </c>
      <c r="I69" s="112">
        <v>49</v>
      </c>
      <c r="J69" s="112">
        <v>39</v>
      </c>
      <c r="K69" s="112">
        <v>9</v>
      </c>
      <c r="L69" s="114">
        <v>1102.5</v>
      </c>
      <c r="M69" s="114">
        <v>1349.4</v>
      </c>
      <c r="N69" s="114">
        <v>510.3</v>
      </c>
      <c r="O69" s="114">
        <v>2962.2</v>
      </c>
      <c r="P69" s="114">
        <v>296.22000000000003</v>
      </c>
    </row>
    <row r="70" spans="2:16">
      <c r="B70" s="112" t="s">
        <v>481</v>
      </c>
      <c r="C70" s="112" t="s">
        <v>277</v>
      </c>
      <c r="D70" s="113">
        <v>41822</v>
      </c>
      <c r="E70" s="112">
        <v>2004</v>
      </c>
      <c r="F70" s="112" t="s">
        <v>478</v>
      </c>
      <c r="G70" s="112" t="s">
        <v>82</v>
      </c>
      <c r="H70" s="112" t="s">
        <v>228</v>
      </c>
      <c r="I70" s="112">
        <v>19</v>
      </c>
      <c r="J70" s="112">
        <v>15</v>
      </c>
      <c r="K70" s="112">
        <v>3</v>
      </c>
      <c r="L70" s="114">
        <v>427.5</v>
      </c>
      <c r="M70" s="114">
        <v>519</v>
      </c>
      <c r="N70" s="114">
        <v>170.1</v>
      </c>
      <c r="O70" s="114">
        <v>1116.5999999999999</v>
      </c>
      <c r="P70" s="114">
        <v>111.66</v>
      </c>
    </row>
    <row r="71" spans="2:16">
      <c r="B71" s="112" t="s">
        <v>482</v>
      </c>
      <c r="C71" s="112" t="s">
        <v>249</v>
      </c>
      <c r="D71" s="113">
        <v>41823</v>
      </c>
      <c r="E71" s="112">
        <v>2004</v>
      </c>
      <c r="F71" s="112" t="s">
        <v>478</v>
      </c>
      <c r="G71" s="112" t="s">
        <v>82</v>
      </c>
      <c r="H71" s="112" t="s">
        <v>27</v>
      </c>
      <c r="I71" s="112">
        <v>18</v>
      </c>
      <c r="J71" s="112">
        <v>9</v>
      </c>
      <c r="K71" s="112">
        <v>7</v>
      </c>
      <c r="L71" s="114">
        <v>405</v>
      </c>
      <c r="M71" s="114">
        <v>311.39999999999998</v>
      </c>
      <c r="N71" s="114">
        <v>396.9</v>
      </c>
      <c r="O71" s="114">
        <v>1113.3</v>
      </c>
      <c r="P71" s="114">
        <v>111.33</v>
      </c>
    </row>
    <row r="72" spans="2:16">
      <c r="B72" s="112" t="s">
        <v>494</v>
      </c>
      <c r="C72" s="112" t="s">
        <v>256</v>
      </c>
      <c r="D72" s="113">
        <v>41833</v>
      </c>
      <c r="E72" s="112">
        <v>2004</v>
      </c>
      <c r="F72" s="112" t="s">
        <v>478</v>
      </c>
      <c r="G72" s="112" t="s">
        <v>82</v>
      </c>
      <c r="H72" s="112" t="s">
        <v>266</v>
      </c>
      <c r="I72" s="112">
        <v>52</v>
      </c>
      <c r="J72" s="112">
        <v>31</v>
      </c>
      <c r="K72" s="112">
        <v>3</v>
      </c>
      <c r="L72" s="114">
        <v>1170</v>
      </c>
      <c r="M72" s="114">
        <v>1072.5999999999999</v>
      </c>
      <c r="N72" s="114">
        <v>170.1</v>
      </c>
      <c r="O72" s="114">
        <v>2412.6999999999998</v>
      </c>
      <c r="P72" s="114">
        <v>241.27</v>
      </c>
    </row>
    <row r="73" spans="2:16">
      <c r="B73" s="112" t="s">
        <v>502</v>
      </c>
      <c r="C73" s="112" t="s">
        <v>244</v>
      </c>
      <c r="D73" s="113">
        <v>41844</v>
      </c>
      <c r="E73" s="112">
        <v>2004</v>
      </c>
      <c r="F73" s="112" t="s">
        <v>478</v>
      </c>
      <c r="G73" s="112" t="s">
        <v>82</v>
      </c>
      <c r="H73" s="112" t="s">
        <v>291</v>
      </c>
      <c r="I73" s="112">
        <v>100</v>
      </c>
      <c r="J73" s="112">
        <v>21</v>
      </c>
      <c r="K73" s="112">
        <v>3</v>
      </c>
      <c r="L73" s="114">
        <v>2250</v>
      </c>
      <c r="M73" s="114">
        <v>726.6</v>
      </c>
      <c r="N73" s="114">
        <v>170.1</v>
      </c>
      <c r="O73" s="114">
        <v>3146.7</v>
      </c>
      <c r="P73" s="114">
        <v>314.67</v>
      </c>
    </row>
    <row r="74" spans="2:16">
      <c r="B74" s="112" t="s">
        <v>508</v>
      </c>
      <c r="C74" s="112" t="s">
        <v>256</v>
      </c>
      <c r="D74" s="113">
        <v>41848</v>
      </c>
      <c r="E74" s="112">
        <v>2004</v>
      </c>
      <c r="F74" s="112" t="s">
        <v>478</v>
      </c>
      <c r="G74" s="112" t="s">
        <v>82</v>
      </c>
      <c r="H74" s="112" t="s">
        <v>271</v>
      </c>
      <c r="I74" s="112">
        <v>75</v>
      </c>
      <c r="J74" s="112">
        <v>42</v>
      </c>
      <c r="K74" s="112">
        <v>8</v>
      </c>
      <c r="L74" s="114">
        <v>1687.5</v>
      </c>
      <c r="M74" s="114">
        <v>1453.2</v>
      </c>
      <c r="N74" s="114">
        <v>453.6</v>
      </c>
      <c r="O74" s="114">
        <v>3594.3</v>
      </c>
      <c r="P74" s="114">
        <v>359.43</v>
      </c>
    </row>
    <row r="75" spans="2:16">
      <c r="B75" s="112" t="s">
        <v>523</v>
      </c>
      <c r="C75" s="112" t="s">
        <v>279</v>
      </c>
      <c r="D75" s="113">
        <v>41859</v>
      </c>
      <c r="E75" s="112">
        <v>2004</v>
      </c>
      <c r="F75" s="112" t="s">
        <v>515</v>
      </c>
      <c r="G75" s="112" t="s">
        <v>82</v>
      </c>
      <c r="H75" s="112" t="s">
        <v>243</v>
      </c>
      <c r="I75" s="112">
        <v>82</v>
      </c>
      <c r="J75" s="112">
        <v>39</v>
      </c>
      <c r="K75" s="112">
        <v>8</v>
      </c>
      <c r="L75" s="114">
        <v>1845</v>
      </c>
      <c r="M75" s="114">
        <v>1349.4</v>
      </c>
      <c r="N75" s="114">
        <v>453.6</v>
      </c>
      <c r="O75" s="114">
        <v>3648</v>
      </c>
      <c r="P75" s="114">
        <v>364.8</v>
      </c>
    </row>
    <row r="76" spans="2:16">
      <c r="B76" s="112" t="s">
        <v>525</v>
      </c>
      <c r="C76" s="112" t="s">
        <v>247</v>
      </c>
      <c r="D76" s="113">
        <v>41860</v>
      </c>
      <c r="E76" s="112">
        <v>2004</v>
      </c>
      <c r="F76" s="112" t="s">
        <v>515</v>
      </c>
      <c r="G76" s="112" t="s">
        <v>82</v>
      </c>
      <c r="H76" s="112" t="s">
        <v>27</v>
      </c>
      <c r="I76" s="112">
        <v>85</v>
      </c>
      <c r="J76" s="112">
        <v>15</v>
      </c>
      <c r="K76" s="112">
        <v>2</v>
      </c>
      <c r="L76" s="114">
        <v>1912.5</v>
      </c>
      <c r="M76" s="114">
        <v>519</v>
      </c>
      <c r="N76" s="114">
        <v>113.4</v>
      </c>
      <c r="O76" s="114">
        <v>2544.9</v>
      </c>
      <c r="P76" s="114">
        <v>254.49</v>
      </c>
    </row>
    <row r="77" spans="2:16">
      <c r="B77" s="112" t="s">
        <v>541</v>
      </c>
      <c r="C77" s="112" t="s">
        <v>249</v>
      </c>
      <c r="D77" s="113">
        <v>41870</v>
      </c>
      <c r="E77" s="112">
        <v>2004</v>
      </c>
      <c r="F77" s="112" t="s">
        <v>515</v>
      </c>
      <c r="G77" s="112" t="s">
        <v>82</v>
      </c>
      <c r="H77" s="112" t="s">
        <v>252</v>
      </c>
      <c r="I77" s="112">
        <v>9</v>
      </c>
      <c r="J77" s="112">
        <v>27</v>
      </c>
      <c r="K77" s="112">
        <v>2</v>
      </c>
      <c r="L77" s="114">
        <v>202.5</v>
      </c>
      <c r="M77" s="114">
        <v>934.2</v>
      </c>
      <c r="N77" s="114">
        <v>113.4</v>
      </c>
      <c r="O77" s="114">
        <v>1250.0999999999999</v>
      </c>
      <c r="P77" s="114">
        <v>125.01</v>
      </c>
    </row>
    <row r="78" spans="2:16">
      <c r="B78" s="112" t="s">
        <v>568</v>
      </c>
      <c r="C78" s="112" t="s">
        <v>247</v>
      </c>
      <c r="D78" s="113">
        <v>41889</v>
      </c>
      <c r="E78" s="112">
        <v>2004</v>
      </c>
      <c r="F78" s="112" t="s">
        <v>561</v>
      </c>
      <c r="G78" s="112" t="s">
        <v>82</v>
      </c>
      <c r="H78" s="112" t="s">
        <v>225</v>
      </c>
      <c r="I78" s="112">
        <v>49</v>
      </c>
      <c r="J78" s="112">
        <v>1</v>
      </c>
      <c r="K78" s="112">
        <v>7</v>
      </c>
      <c r="L78" s="114">
        <v>1102.5</v>
      </c>
      <c r="M78" s="114">
        <v>34.6</v>
      </c>
      <c r="N78" s="114">
        <v>396.9</v>
      </c>
      <c r="O78" s="114">
        <v>1534</v>
      </c>
      <c r="P78" s="114">
        <v>153.4</v>
      </c>
    </row>
    <row r="79" spans="2:16">
      <c r="B79" s="112" t="s">
        <v>572</v>
      </c>
      <c r="C79" s="112" t="s">
        <v>247</v>
      </c>
      <c r="D79" s="113">
        <v>41893</v>
      </c>
      <c r="E79" s="112">
        <v>2004</v>
      </c>
      <c r="F79" s="112" t="s">
        <v>561</v>
      </c>
      <c r="G79" s="112" t="s">
        <v>82</v>
      </c>
      <c r="H79" s="112" t="s">
        <v>243</v>
      </c>
      <c r="I79" s="112">
        <v>49</v>
      </c>
      <c r="J79" s="112">
        <v>5</v>
      </c>
      <c r="K79" s="112">
        <v>1</v>
      </c>
      <c r="L79" s="114">
        <v>1102.5</v>
      </c>
      <c r="M79" s="114">
        <v>173</v>
      </c>
      <c r="N79" s="114">
        <v>56.7</v>
      </c>
      <c r="O79" s="114">
        <v>1332.2</v>
      </c>
      <c r="P79" s="114">
        <v>133.22</v>
      </c>
    </row>
    <row r="80" spans="2:16">
      <c r="B80" s="112" t="s">
        <v>577</v>
      </c>
      <c r="C80" s="112" t="s">
        <v>258</v>
      </c>
      <c r="D80" s="113">
        <v>41900</v>
      </c>
      <c r="E80" s="112">
        <v>2004</v>
      </c>
      <c r="F80" s="112" t="s">
        <v>561</v>
      </c>
      <c r="G80" s="112" t="s">
        <v>82</v>
      </c>
      <c r="H80" s="112" t="s">
        <v>261</v>
      </c>
      <c r="I80" s="112">
        <v>70</v>
      </c>
      <c r="J80" s="112">
        <v>1</v>
      </c>
      <c r="K80" s="112">
        <v>8</v>
      </c>
      <c r="L80" s="114">
        <v>1575</v>
      </c>
      <c r="M80" s="114">
        <v>34.6</v>
      </c>
      <c r="N80" s="114">
        <v>453.6</v>
      </c>
      <c r="O80" s="114">
        <v>2063.1999999999998</v>
      </c>
      <c r="P80" s="114">
        <v>206.32</v>
      </c>
    </row>
    <row r="81" spans="2:16">
      <c r="B81" s="112" t="s">
        <v>586</v>
      </c>
      <c r="C81" s="112" t="s">
        <v>286</v>
      </c>
      <c r="D81" s="113">
        <v>41907</v>
      </c>
      <c r="E81" s="112">
        <v>2004</v>
      </c>
      <c r="F81" s="112" t="s">
        <v>561</v>
      </c>
      <c r="G81" s="112" t="s">
        <v>82</v>
      </c>
      <c r="H81" s="112" t="s">
        <v>291</v>
      </c>
      <c r="I81" s="112">
        <v>49</v>
      </c>
      <c r="J81" s="112">
        <v>6</v>
      </c>
      <c r="K81" s="112">
        <v>3</v>
      </c>
      <c r="L81" s="114">
        <v>1102.5</v>
      </c>
      <c r="M81" s="114">
        <v>207.6</v>
      </c>
      <c r="N81" s="114">
        <v>170.1</v>
      </c>
      <c r="O81" s="114">
        <v>1480.2</v>
      </c>
      <c r="P81" s="114">
        <v>148.02000000000001</v>
      </c>
    </row>
    <row r="82" spans="2:16">
      <c r="B82" s="112" t="s">
        <v>591</v>
      </c>
      <c r="C82" s="112" t="s">
        <v>283</v>
      </c>
      <c r="D82" s="113">
        <v>41909</v>
      </c>
      <c r="E82" s="112">
        <v>2004</v>
      </c>
      <c r="F82" s="112" t="s">
        <v>561</v>
      </c>
      <c r="G82" s="112" t="s">
        <v>82</v>
      </c>
      <c r="H82" s="112" t="s">
        <v>228</v>
      </c>
      <c r="I82" s="112">
        <v>25</v>
      </c>
      <c r="J82" s="112">
        <v>38</v>
      </c>
      <c r="K82" s="112">
        <v>9</v>
      </c>
      <c r="L82" s="114">
        <v>562.5</v>
      </c>
      <c r="M82" s="114">
        <v>1314.8</v>
      </c>
      <c r="N82" s="114">
        <v>510.3</v>
      </c>
      <c r="O82" s="114">
        <v>2387.6</v>
      </c>
      <c r="P82" s="114">
        <v>238.76</v>
      </c>
    </row>
    <row r="83" spans="2:16">
      <c r="B83" s="112" t="s">
        <v>613</v>
      </c>
      <c r="C83" s="112" t="s">
        <v>249</v>
      </c>
      <c r="D83" s="113">
        <v>41927</v>
      </c>
      <c r="E83" s="112">
        <v>2004</v>
      </c>
      <c r="F83" s="112" t="s">
        <v>596</v>
      </c>
      <c r="G83" s="112" t="s">
        <v>82</v>
      </c>
      <c r="H83" s="112" t="s">
        <v>243</v>
      </c>
      <c r="I83" s="112">
        <v>52</v>
      </c>
      <c r="J83" s="112">
        <v>38</v>
      </c>
      <c r="K83" s="112">
        <v>5</v>
      </c>
      <c r="L83" s="114">
        <v>1170</v>
      </c>
      <c r="M83" s="114">
        <v>1314.8</v>
      </c>
      <c r="N83" s="114">
        <v>283.5</v>
      </c>
      <c r="O83" s="114">
        <v>2768.3</v>
      </c>
      <c r="P83" s="114">
        <v>276.83</v>
      </c>
    </row>
    <row r="84" spans="2:16">
      <c r="B84" s="112" t="s">
        <v>616</v>
      </c>
      <c r="C84" s="112" t="s">
        <v>277</v>
      </c>
      <c r="D84" s="113">
        <v>41931</v>
      </c>
      <c r="E84" s="112">
        <v>2004</v>
      </c>
      <c r="F84" s="112" t="s">
        <v>596</v>
      </c>
      <c r="G84" s="112" t="s">
        <v>82</v>
      </c>
      <c r="H84" s="112" t="s">
        <v>252</v>
      </c>
      <c r="I84" s="112">
        <v>64</v>
      </c>
      <c r="J84" s="112">
        <v>4</v>
      </c>
      <c r="K84" s="112">
        <v>4</v>
      </c>
      <c r="L84" s="114">
        <v>1440</v>
      </c>
      <c r="M84" s="114">
        <v>138.4</v>
      </c>
      <c r="N84" s="114">
        <v>226.8</v>
      </c>
      <c r="O84" s="114">
        <v>1805.2</v>
      </c>
      <c r="P84" s="114">
        <v>180.52</v>
      </c>
    </row>
    <row r="85" spans="2:16">
      <c r="B85" s="112" t="s">
        <v>630</v>
      </c>
      <c r="C85" s="112" t="s">
        <v>249</v>
      </c>
      <c r="D85" s="113">
        <v>41945</v>
      </c>
      <c r="E85" s="112">
        <v>2004</v>
      </c>
      <c r="F85" s="112" t="s">
        <v>628</v>
      </c>
      <c r="G85" s="112" t="s">
        <v>82</v>
      </c>
      <c r="H85" s="112" t="s">
        <v>291</v>
      </c>
      <c r="I85" s="112">
        <v>9</v>
      </c>
      <c r="J85" s="112">
        <v>39</v>
      </c>
      <c r="K85" s="112">
        <v>2</v>
      </c>
      <c r="L85" s="114">
        <v>202.5</v>
      </c>
      <c r="M85" s="114">
        <v>1349.4</v>
      </c>
      <c r="N85" s="114">
        <v>113.4</v>
      </c>
      <c r="O85" s="114">
        <v>1665.3</v>
      </c>
      <c r="P85" s="114">
        <v>166.53</v>
      </c>
    </row>
    <row r="86" spans="2:16">
      <c r="B86" s="112" t="s">
        <v>634</v>
      </c>
      <c r="C86" s="112" t="s">
        <v>247</v>
      </c>
      <c r="D86" s="113">
        <v>41955</v>
      </c>
      <c r="E86" s="112">
        <v>2004</v>
      </c>
      <c r="F86" s="112" t="s">
        <v>628</v>
      </c>
      <c r="G86" s="112" t="s">
        <v>82</v>
      </c>
      <c r="H86" s="112" t="s">
        <v>246</v>
      </c>
      <c r="I86" s="112">
        <v>49</v>
      </c>
      <c r="J86" s="112">
        <v>4</v>
      </c>
      <c r="K86" s="112">
        <v>7</v>
      </c>
      <c r="L86" s="114">
        <v>1102.5</v>
      </c>
      <c r="M86" s="114">
        <v>138.4</v>
      </c>
      <c r="N86" s="114">
        <v>396.9</v>
      </c>
      <c r="O86" s="114">
        <v>1637.8</v>
      </c>
      <c r="P86" s="114">
        <v>163.78</v>
      </c>
    </row>
    <row r="87" spans="2:16">
      <c r="B87" s="112" t="s">
        <v>638</v>
      </c>
      <c r="C87" s="112" t="s">
        <v>256</v>
      </c>
      <c r="D87" s="113">
        <v>41959</v>
      </c>
      <c r="E87" s="112">
        <v>2004</v>
      </c>
      <c r="F87" s="112" t="s">
        <v>628</v>
      </c>
      <c r="G87" s="112" t="s">
        <v>82</v>
      </c>
      <c r="H87" s="112" t="s">
        <v>252</v>
      </c>
      <c r="I87" s="112">
        <v>100</v>
      </c>
      <c r="J87" s="112">
        <v>18</v>
      </c>
      <c r="K87" s="112">
        <v>2</v>
      </c>
      <c r="L87" s="114">
        <v>2250</v>
      </c>
      <c r="M87" s="114">
        <v>622.79999999999995</v>
      </c>
      <c r="N87" s="114">
        <v>113.4</v>
      </c>
      <c r="O87" s="114">
        <v>2986.2</v>
      </c>
      <c r="P87" s="114">
        <v>298.62</v>
      </c>
    </row>
    <row r="88" spans="2:16">
      <c r="B88" s="112" t="s">
        <v>645</v>
      </c>
      <c r="C88" s="112" t="s">
        <v>279</v>
      </c>
      <c r="D88" s="113">
        <v>41964</v>
      </c>
      <c r="E88" s="112">
        <v>2004</v>
      </c>
      <c r="F88" s="112" t="s">
        <v>628</v>
      </c>
      <c r="G88" s="112" t="s">
        <v>82</v>
      </c>
      <c r="H88" s="112" t="s">
        <v>271</v>
      </c>
      <c r="I88" s="112">
        <v>55</v>
      </c>
      <c r="J88" s="112">
        <v>1</v>
      </c>
      <c r="K88" s="112">
        <v>5</v>
      </c>
      <c r="L88" s="114">
        <v>1237.5</v>
      </c>
      <c r="M88" s="114">
        <v>34.6</v>
      </c>
      <c r="N88" s="114">
        <v>283.5</v>
      </c>
      <c r="O88" s="114">
        <v>1555.6</v>
      </c>
      <c r="P88" s="114">
        <v>155.56</v>
      </c>
    </row>
    <row r="89" spans="2:16">
      <c r="B89" s="112" t="s">
        <v>652</v>
      </c>
      <c r="C89" s="112" t="s">
        <v>254</v>
      </c>
      <c r="D89" s="113">
        <v>41967</v>
      </c>
      <c r="E89" s="112">
        <v>2004</v>
      </c>
      <c r="F89" s="112" t="s">
        <v>628</v>
      </c>
      <c r="G89" s="112" t="s">
        <v>82</v>
      </c>
      <c r="H89" s="112" t="s">
        <v>263</v>
      </c>
      <c r="I89" s="112">
        <v>26</v>
      </c>
      <c r="J89" s="112">
        <v>46</v>
      </c>
      <c r="K89" s="112">
        <v>6</v>
      </c>
      <c r="L89" s="114">
        <v>585</v>
      </c>
      <c r="M89" s="114">
        <v>1591.6</v>
      </c>
      <c r="N89" s="114">
        <v>340.2</v>
      </c>
      <c r="O89" s="114">
        <v>2516.8000000000002</v>
      </c>
      <c r="P89" s="114">
        <v>251.68</v>
      </c>
    </row>
    <row r="90" spans="2:16">
      <c r="B90" s="112" t="s">
        <v>653</v>
      </c>
      <c r="C90" s="112" t="s">
        <v>249</v>
      </c>
      <c r="D90" s="113">
        <v>41967</v>
      </c>
      <c r="E90" s="112">
        <v>2004</v>
      </c>
      <c r="F90" s="112" t="s">
        <v>628</v>
      </c>
      <c r="G90" s="112" t="s">
        <v>82</v>
      </c>
      <c r="H90" s="112" t="s">
        <v>243</v>
      </c>
      <c r="I90" s="112">
        <v>30</v>
      </c>
      <c r="J90" s="112">
        <v>15</v>
      </c>
      <c r="K90" s="112">
        <v>1</v>
      </c>
      <c r="L90" s="114">
        <v>675</v>
      </c>
      <c r="M90" s="114">
        <v>519</v>
      </c>
      <c r="N90" s="114">
        <v>56.7</v>
      </c>
      <c r="O90" s="114">
        <v>1250.7</v>
      </c>
      <c r="P90" s="114">
        <v>125.07</v>
      </c>
    </row>
    <row r="91" spans="2:16">
      <c r="B91" s="112" t="s">
        <v>667</v>
      </c>
      <c r="C91" s="112" t="s">
        <v>258</v>
      </c>
      <c r="D91" s="113">
        <v>41981</v>
      </c>
      <c r="E91" s="112">
        <v>2004</v>
      </c>
      <c r="F91" s="112" t="s">
        <v>660</v>
      </c>
      <c r="G91" s="112" t="s">
        <v>82</v>
      </c>
      <c r="H91" s="112" t="s">
        <v>246</v>
      </c>
      <c r="I91" s="112">
        <v>70</v>
      </c>
      <c r="J91" s="112">
        <v>26</v>
      </c>
      <c r="K91" s="112">
        <v>3</v>
      </c>
      <c r="L91" s="114">
        <v>1575</v>
      </c>
      <c r="M91" s="114">
        <v>899.6</v>
      </c>
      <c r="N91" s="114">
        <v>170.1</v>
      </c>
      <c r="O91" s="114">
        <v>2644.7</v>
      </c>
      <c r="P91" s="114">
        <v>264.47000000000003</v>
      </c>
    </row>
    <row r="92" spans="2:16">
      <c r="B92" s="112" t="s">
        <v>676</v>
      </c>
      <c r="C92" s="112" t="s">
        <v>244</v>
      </c>
      <c r="D92" s="113">
        <v>41989</v>
      </c>
      <c r="E92" s="112">
        <v>2004</v>
      </c>
      <c r="F92" s="112" t="s">
        <v>660</v>
      </c>
      <c r="G92" s="112" t="s">
        <v>82</v>
      </c>
      <c r="H92" s="112" t="s">
        <v>291</v>
      </c>
      <c r="I92" s="112">
        <v>90</v>
      </c>
      <c r="J92" s="112">
        <v>37</v>
      </c>
      <c r="K92" s="112">
        <v>6</v>
      </c>
      <c r="L92" s="114">
        <v>2025</v>
      </c>
      <c r="M92" s="114">
        <v>1280.2</v>
      </c>
      <c r="N92" s="114">
        <v>340.2</v>
      </c>
      <c r="O92" s="114">
        <v>3645.4</v>
      </c>
      <c r="P92" s="114">
        <v>364.54</v>
      </c>
    </row>
    <row r="93" spans="2:16">
      <c r="B93" s="112" t="s">
        <v>685</v>
      </c>
      <c r="C93" s="112" t="s">
        <v>277</v>
      </c>
      <c r="D93" s="113">
        <v>41993</v>
      </c>
      <c r="E93" s="112">
        <v>2004</v>
      </c>
      <c r="F93" s="112" t="s">
        <v>660</v>
      </c>
      <c r="G93" s="112" t="s">
        <v>82</v>
      </c>
      <c r="H93" s="112" t="s">
        <v>263</v>
      </c>
      <c r="I93" s="112">
        <v>3</v>
      </c>
      <c r="J93" s="112">
        <v>33</v>
      </c>
      <c r="K93" s="112">
        <v>1</v>
      </c>
      <c r="L93" s="114">
        <v>67.5</v>
      </c>
      <c r="M93" s="114">
        <v>1141.8</v>
      </c>
      <c r="N93" s="114">
        <v>56.7</v>
      </c>
      <c r="O93" s="114">
        <v>1266</v>
      </c>
      <c r="P93" s="114">
        <v>126.6</v>
      </c>
    </row>
    <row r="94" spans="2:16">
      <c r="B94" s="112" t="s">
        <v>691</v>
      </c>
      <c r="C94" s="112" t="s">
        <v>244</v>
      </c>
      <c r="D94" s="113">
        <v>41997</v>
      </c>
      <c r="E94" s="112">
        <v>2004</v>
      </c>
      <c r="F94" s="112" t="s">
        <v>660</v>
      </c>
      <c r="G94" s="112" t="s">
        <v>82</v>
      </c>
      <c r="H94" s="112" t="s">
        <v>291</v>
      </c>
      <c r="I94" s="112">
        <v>40</v>
      </c>
      <c r="J94" s="112">
        <v>12</v>
      </c>
      <c r="K94" s="112">
        <v>5</v>
      </c>
      <c r="L94" s="114">
        <v>900</v>
      </c>
      <c r="M94" s="114">
        <v>415.2</v>
      </c>
      <c r="N94" s="114">
        <v>283.5</v>
      </c>
      <c r="O94" s="114">
        <v>1598.7</v>
      </c>
      <c r="P94" s="114">
        <v>159.87</v>
      </c>
    </row>
    <row r="95" spans="2:16">
      <c r="B95" s="112" t="s">
        <v>694</v>
      </c>
      <c r="C95" s="112" t="s">
        <v>247</v>
      </c>
      <c r="D95" s="113">
        <v>41998</v>
      </c>
      <c r="E95" s="112">
        <v>2004</v>
      </c>
      <c r="F95" s="112" t="s">
        <v>660</v>
      </c>
      <c r="G95" s="112" t="s">
        <v>82</v>
      </c>
      <c r="H95" s="112" t="s">
        <v>271</v>
      </c>
      <c r="I95" s="112">
        <v>86</v>
      </c>
      <c r="J95" s="112">
        <v>29</v>
      </c>
      <c r="K95" s="112">
        <v>3</v>
      </c>
      <c r="L95" s="114">
        <v>1935</v>
      </c>
      <c r="M95" s="114">
        <v>1003.4</v>
      </c>
      <c r="N95" s="114">
        <v>170.1</v>
      </c>
      <c r="O95" s="114">
        <v>3108.5</v>
      </c>
      <c r="P95" s="114">
        <v>310.85000000000002</v>
      </c>
    </row>
    <row r="96" spans="2:16">
      <c r="B96" s="112" t="s">
        <v>699</v>
      </c>
      <c r="C96" s="112" t="s">
        <v>283</v>
      </c>
      <c r="D96" s="113">
        <v>42004</v>
      </c>
      <c r="E96" s="112">
        <v>2004</v>
      </c>
      <c r="F96" s="112" t="s">
        <v>660</v>
      </c>
      <c r="G96" s="112" t="s">
        <v>82</v>
      </c>
      <c r="H96" s="112" t="s">
        <v>266</v>
      </c>
      <c r="I96" s="112">
        <v>29</v>
      </c>
      <c r="J96" s="112">
        <v>2</v>
      </c>
      <c r="K96" s="112">
        <v>10</v>
      </c>
      <c r="L96" s="114">
        <v>652.5</v>
      </c>
      <c r="M96" s="114">
        <v>69.2</v>
      </c>
      <c r="N96" s="114">
        <v>567</v>
      </c>
      <c r="O96" s="114">
        <v>1288.7</v>
      </c>
      <c r="P96" s="114">
        <v>128.87</v>
      </c>
    </row>
    <row r="97" spans="2:16">
      <c r="B97" s="112" t="s">
        <v>267</v>
      </c>
      <c r="C97" s="112" t="s">
        <v>249</v>
      </c>
      <c r="D97" s="113">
        <v>41654</v>
      </c>
      <c r="E97" s="112">
        <v>2004</v>
      </c>
      <c r="F97" s="112" t="s">
        <v>138</v>
      </c>
      <c r="G97" s="112" t="s">
        <v>223</v>
      </c>
      <c r="H97" s="112" t="s">
        <v>263</v>
      </c>
      <c r="I97" s="112">
        <v>98</v>
      </c>
      <c r="J97" s="112">
        <v>33</v>
      </c>
      <c r="K97" s="112">
        <v>5</v>
      </c>
      <c r="L97" s="114">
        <v>2205</v>
      </c>
      <c r="M97" s="114">
        <v>1141.8</v>
      </c>
      <c r="N97" s="114">
        <v>283.5</v>
      </c>
      <c r="O97" s="114">
        <v>3630.3</v>
      </c>
      <c r="P97" s="114">
        <v>363.03</v>
      </c>
    </row>
    <row r="98" spans="2:16">
      <c r="B98" s="112" t="s">
        <v>275</v>
      </c>
      <c r="C98" s="112" t="s">
        <v>247</v>
      </c>
      <c r="D98" s="113">
        <v>41657</v>
      </c>
      <c r="E98" s="112">
        <v>2004</v>
      </c>
      <c r="F98" s="112" t="s">
        <v>138</v>
      </c>
      <c r="G98" s="112" t="s">
        <v>223</v>
      </c>
      <c r="H98" s="112" t="s">
        <v>263</v>
      </c>
      <c r="I98" s="112">
        <v>9</v>
      </c>
      <c r="J98" s="112">
        <v>10</v>
      </c>
      <c r="K98" s="112">
        <v>5</v>
      </c>
      <c r="L98" s="114">
        <v>202.5</v>
      </c>
      <c r="M98" s="114">
        <v>346</v>
      </c>
      <c r="N98" s="114">
        <v>283.5</v>
      </c>
      <c r="O98" s="114">
        <v>832</v>
      </c>
      <c r="P98" s="114">
        <v>83.2</v>
      </c>
    </row>
    <row r="99" spans="2:16">
      <c r="B99" s="112" t="s">
        <v>281</v>
      </c>
      <c r="C99" s="112" t="s">
        <v>254</v>
      </c>
      <c r="D99" s="113">
        <v>41658</v>
      </c>
      <c r="E99" s="112">
        <v>2004</v>
      </c>
      <c r="F99" s="112" t="s">
        <v>138</v>
      </c>
      <c r="G99" s="112" t="s">
        <v>223</v>
      </c>
      <c r="H99" s="112" t="s">
        <v>252</v>
      </c>
      <c r="I99" s="112">
        <v>86</v>
      </c>
      <c r="J99" s="112">
        <v>14</v>
      </c>
      <c r="K99" s="112">
        <v>4</v>
      </c>
      <c r="L99" s="114">
        <v>1935</v>
      </c>
      <c r="M99" s="114">
        <v>484.4</v>
      </c>
      <c r="N99" s="114">
        <v>226.8</v>
      </c>
      <c r="O99" s="114">
        <v>2646.2</v>
      </c>
      <c r="P99" s="114">
        <v>264.62</v>
      </c>
    </row>
    <row r="100" spans="2:16">
      <c r="B100" s="112" t="s">
        <v>288</v>
      </c>
      <c r="C100" s="112" t="s">
        <v>279</v>
      </c>
      <c r="D100" s="113">
        <v>41661</v>
      </c>
      <c r="E100" s="112">
        <v>2004</v>
      </c>
      <c r="F100" s="112" t="s">
        <v>138</v>
      </c>
      <c r="G100" s="112" t="s">
        <v>223</v>
      </c>
      <c r="H100" s="112" t="s">
        <v>261</v>
      </c>
      <c r="I100" s="112">
        <v>16</v>
      </c>
      <c r="J100" s="112">
        <v>49</v>
      </c>
      <c r="K100" s="112">
        <v>10</v>
      </c>
      <c r="L100" s="114">
        <v>360</v>
      </c>
      <c r="M100" s="114">
        <v>1695.4</v>
      </c>
      <c r="N100" s="114">
        <v>567</v>
      </c>
      <c r="O100" s="114">
        <v>2622.4</v>
      </c>
      <c r="P100" s="114">
        <v>262.24</v>
      </c>
    </row>
    <row r="101" spans="2:16">
      <c r="B101" s="112" t="s">
        <v>290</v>
      </c>
      <c r="C101" s="112" t="s">
        <v>283</v>
      </c>
      <c r="D101" s="113">
        <v>41663</v>
      </c>
      <c r="E101" s="112">
        <v>2004</v>
      </c>
      <c r="F101" s="112" t="s">
        <v>138</v>
      </c>
      <c r="G101" s="112" t="s">
        <v>223</v>
      </c>
      <c r="H101" s="112" t="s">
        <v>291</v>
      </c>
      <c r="I101" s="112">
        <v>78</v>
      </c>
      <c r="J101" s="112">
        <v>15</v>
      </c>
      <c r="K101" s="112">
        <v>7</v>
      </c>
      <c r="L101" s="114">
        <v>1755</v>
      </c>
      <c r="M101" s="114">
        <v>519</v>
      </c>
      <c r="N101" s="114">
        <v>396.9</v>
      </c>
      <c r="O101" s="114">
        <v>2670.9</v>
      </c>
      <c r="P101" s="114">
        <v>267.08999999999997</v>
      </c>
    </row>
    <row r="102" spans="2:16">
      <c r="B102" s="112" t="s">
        <v>294</v>
      </c>
      <c r="C102" s="112" t="s">
        <v>277</v>
      </c>
      <c r="D102" s="113">
        <v>41664</v>
      </c>
      <c r="E102" s="112">
        <v>2004</v>
      </c>
      <c r="F102" s="112" t="s">
        <v>138</v>
      </c>
      <c r="G102" s="112" t="s">
        <v>223</v>
      </c>
      <c r="H102" s="112" t="s">
        <v>252</v>
      </c>
      <c r="I102" s="112">
        <v>46</v>
      </c>
      <c r="J102" s="112">
        <v>47</v>
      </c>
      <c r="K102" s="112">
        <v>6</v>
      </c>
      <c r="L102" s="114">
        <v>1035</v>
      </c>
      <c r="M102" s="114">
        <v>1626.2</v>
      </c>
      <c r="N102" s="114">
        <v>340.2</v>
      </c>
      <c r="O102" s="114">
        <v>3001.4</v>
      </c>
      <c r="P102" s="114">
        <v>300.14</v>
      </c>
    </row>
    <row r="103" spans="2:16">
      <c r="B103" s="112" t="s">
        <v>311</v>
      </c>
      <c r="C103" s="112" t="s">
        <v>283</v>
      </c>
      <c r="D103" s="113">
        <v>41678</v>
      </c>
      <c r="E103" s="112">
        <v>2004</v>
      </c>
      <c r="F103" s="112" t="s">
        <v>133</v>
      </c>
      <c r="G103" s="112" t="s">
        <v>223</v>
      </c>
      <c r="H103" s="112" t="s">
        <v>228</v>
      </c>
      <c r="I103" s="112">
        <v>62</v>
      </c>
      <c r="J103" s="112">
        <v>40</v>
      </c>
      <c r="K103" s="112">
        <v>6</v>
      </c>
      <c r="L103" s="114">
        <v>1395</v>
      </c>
      <c r="M103" s="114">
        <v>1384</v>
      </c>
      <c r="N103" s="114">
        <v>340.2</v>
      </c>
      <c r="O103" s="114">
        <v>3119.2</v>
      </c>
      <c r="P103" s="114">
        <v>311.92</v>
      </c>
    </row>
    <row r="104" spans="2:16">
      <c r="B104" s="112" t="s">
        <v>312</v>
      </c>
      <c r="C104" s="112" t="s">
        <v>286</v>
      </c>
      <c r="D104" s="113">
        <v>41678</v>
      </c>
      <c r="E104" s="112">
        <v>2004</v>
      </c>
      <c r="F104" s="112" t="s">
        <v>133</v>
      </c>
      <c r="G104" s="112" t="s">
        <v>223</v>
      </c>
      <c r="H104" s="112" t="s">
        <v>243</v>
      </c>
      <c r="I104" s="112">
        <v>3</v>
      </c>
      <c r="J104" s="112">
        <v>7</v>
      </c>
      <c r="K104" s="112">
        <v>1</v>
      </c>
      <c r="L104" s="114">
        <v>67.5</v>
      </c>
      <c r="M104" s="114">
        <v>242.2</v>
      </c>
      <c r="N104" s="114">
        <v>56.7</v>
      </c>
      <c r="O104" s="114">
        <v>366.4</v>
      </c>
      <c r="P104" s="114">
        <v>36.64</v>
      </c>
    </row>
    <row r="105" spans="2:16">
      <c r="B105" s="112" t="s">
        <v>313</v>
      </c>
      <c r="C105" s="112" t="s">
        <v>283</v>
      </c>
      <c r="D105" s="113">
        <v>41678</v>
      </c>
      <c r="E105" s="112">
        <v>2004</v>
      </c>
      <c r="F105" s="112" t="s">
        <v>133</v>
      </c>
      <c r="G105" s="112" t="s">
        <v>223</v>
      </c>
      <c r="H105" s="112" t="s">
        <v>266</v>
      </c>
      <c r="I105" s="112">
        <v>74</v>
      </c>
      <c r="J105" s="112">
        <v>43</v>
      </c>
      <c r="K105" s="112">
        <v>7</v>
      </c>
      <c r="L105" s="114">
        <v>1665</v>
      </c>
      <c r="M105" s="114">
        <v>1487.8</v>
      </c>
      <c r="N105" s="114">
        <v>396.9</v>
      </c>
      <c r="O105" s="114">
        <v>3549.7</v>
      </c>
      <c r="P105" s="114">
        <v>354.97</v>
      </c>
    </row>
    <row r="106" spans="2:16">
      <c r="B106" s="112" t="s">
        <v>314</v>
      </c>
      <c r="C106" s="112" t="s">
        <v>279</v>
      </c>
      <c r="D106" s="113">
        <v>41680</v>
      </c>
      <c r="E106" s="112">
        <v>2004</v>
      </c>
      <c r="F106" s="112" t="s">
        <v>133</v>
      </c>
      <c r="G106" s="112" t="s">
        <v>223</v>
      </c>
      <c r="H106" s="112" t="s">
        <v>246</v>
      </c>
      <c r="I106" s="112">
        <v>27</v>
      </c>
      <c r="J106" s="112">
        <v>36</v>
      </c>
      <c r="K106" s="112">
        <v>4</v>
      </c>
      <c r="L106" s="114">
        <v>607.5</v>
      </c>
      <c r="M106" s="114">
        <v>1245.5999999999999</v>
      </c>
      <c r="N106" s="114">
        <v>226.8</v>
      </c>
      <c r="O106" s="114">
        <v>2079.9</v>
      </c>
      <c r="P106" s="114">
        <v>207.99</v>
      </c>
    </row>
    <row r="107" spans="2:16">
      <c r="B107" s="112" t="s">
        <v>321</v>
      </c>
      <c r="C107" s="112" t="s">
        <v>247</v>
      </c>
      <c r="D107" s="113">
        <v>41685</v>
      </c>
      <c r="E107" s="112">
        <v>2004</v>
      </c>
      <c r="F107" s="112" t="s">
        <v>133</v>
      </c>
      <c r="G107" s="112" t="s">
        <v>223</v>
      </c>
      <c r="H107" s="112" t="s">
        <v>252</v>
      </c>
      <c r="I107" s="112">
        <v>56</v>
      </c>
      <c r="J107" s="112">
        <v>21</v>
      </c>
      <c r="K107" s="112">
        <v>4</v>
      </c>
      <c r="L107" s="114">
        <v>1260</v>
      </c>
      <c r="M107" s="114">
        <v>726.6</v>
      </c>
      <c r="N107" s="114">
        <v>226.8</v>
      </c>
      <c r="O107" s="114">
        <v>2213.4</v>
      </c>
      <c r="P107" s="114">
        <v>221.34</v>
      </c>
    </row>
    <row r="108" spans="2:16">
      <c r="B108" s="112" t="s">
        <v>330</v>
      </c>
      <c r="C108" s="112" t="s">
        <v>279</v>
      </c>
      <c r="D108" s="113">
        <v>41689</v>
      </c>
      <c r="E108" s="112">
        <v>2004</v>
      </c>
      <c r="F108" s="112" t="s">
        <v>133</v>
      </c>
      <c r="G108" s="112" t="s">
        <v>223</v>
      </c>
      <c r="H108" s="112" t="s">
        <v>261</v>
      </c>
      <c r="I108" s="112">
        <v>34</v>
      </c>
      <c r="J108" s="112">
        <v>36</v>
      </c>
      <c r="K108" s="112">
        <v>8</v>
      </c>
      <c r="L108" s="114">
        <v>765</v>
      </c>
      <c r="M108" s="114">
        <v>1245.5999999999999</v>
      </c>
      <c r="N108" s="114">
        <v>453.6</v>
      </c>
      <c r="O108" s="114">
        <v>2464.1999999999998</v>
      </c>
      <c r="P108" s="114">
        <v>246.42</v>
      </c>
    </row>
    <row r="109" spans="2:16">
      <c r="B109" s="112" t="s">
        <v>331</v>
      </c>
      <c r="C109" s="112" t="s">
        <v>286</v>
      </c>
      <c r="D109" s="113">
        <v>41691</v>
      </c>
      <c r="E109" s="112">
        <v>2004</v>
      </c>
      <c r="F109" s="112" t="s">
        <v>133</v>
      </c>
      <c r="G109" s="112" t="s">
        <v>223</v>
      </c>
      <c r="H109" s="112" t="s">
        <v>228</v>
      </c>
      <c r="I109" s="112">
        <v>11</v>
      </c>
      <c r="J109" s="112">
        <v>18</v>
      </c>
      <c r="K109" s="112">
        <v>4</v>
      </c>
      <c r="L109" s="114">
        <v>247.5</v>
      </c>
      <c r="M109" s="114">
        <v>622.79999999999995</v>
      </c>
      <c r="N109" s="114">
        <v>226.8</v>
      </c>
      <c r="O109" s="114">
        <v>1097.0999999999999</v>
      </c>
      <c r="P109" s="114">
        <v>109.71</v>
      </c>
    </row>
    <row r="110" spans="2:16">
      <c r="B110" s="112" t="s">
        <v>341</v>
      </c>
      <c r="C110" s="112" t="s">
        <v>258</v>
      </c>
      <c r="D110" s="113">
        <v>41697</v>
      </c>
      <c r="E110" s="112">
        <v>2004</v>
      </c>
      <c r="F110" s="112" t="s">
        <v>133</v>
      </c>
      <c r="G110" s="112" t="s">
        <v>223</v>
      </c>
      <c r="H110" s="112" t="s">
        <v>263</v>
      </c>
      <c r="I110" s="112">
        <v>12</v>
      </c>
      <c r="J110" s="112">
        <v>11</v>
      </c>
      <c r="K110" s="112">
        <v>6</v>
      </c>
      <c r="L110" s="114">
        <v>270</v>
      </c>
      <c r="M110" s="114">
        <v>380.6</v>
      </c>
      <c r="N110" s="114">
        <v>340.2</v>
      </c>
      <c r="O110" s="114">
        <v>990.8</v>
      </c>
      <c r="P110" s="114">
        <v>99.08</v>
      </c>
    </row>
    <row r="111" spans="2:16">
      <c r="B111" s="112" t="s">
        <v>342</v>
      </c>
      <c r="C111" s="112" t="s">
        <v>277</v>
      </c>
      <c r="D111" s="113">
        <v>41697</v>
      </c>
      <c r="E111" s="112">
        <v>2004</v>
      </c>
      <c r="F111" s="112" t="s">
        <v>133</v>
      </c>
      <c r="G111" s="112" t="s">
        <v>223</v>
      </c>
      <c r="H111" s="112" t="s">
        <v>243</v>
      </c>
      <c r="I111" s="112">
        <v>35</v>
      </c>
      <c r="J111" s="112">
        <v>14</v>
      </c>
      <c r="K111" s="112">
        <v>6</v>
      </c>
      <c r="L111" s="114">
        <v>787.5</v>
      </c>
      <c r="M111" s="114">
        <v>484.4</v>
      </c>
      <c r="N111" s="114">
        <v>340.2</v>
      </c>
      <c r="O111" s="114">
        <v>1612.1</v>
      </c>
      <c r="P111" s="114">
        <v>161.21</v>
      </c>
    </row>
    <row r="112" spans="2:16">
      <c r="B112" s="112" t="s">
        <v>345</v>
      </c>
      <c r="C112" s="112" t="s">
        <v>247</v>
      </c>
      <c r="D112" s="113">
        <v>41698</v>
      </c>
      <c r="E112" s="112">
        <v>2004</v>
      </c>
      <c r="F112" s="112" t="s">
        <v>133</v>
      </c>
      <c r="G112" s="112" t="s">
        <v>223</v>
      </c>
      <c r="H112" s="112" t="s">
        <v>261</v>
      </c>
      <c r="I112" s="112">
        <v>24</v>
      </c>
      <c r="J112" s="112">
        <v>48</v>
      </c>
      <c r="K112" s="112">
        <v>9</v>
      </c>
      <c r="L112" s="114">
        <v>540</v>
      </c>
      <c r="M112" s="114">
        <v>1660.8</v>
      </c>
      <c r="N112" s="114">
        <v>510.3</v>
      </c>
      <c r="O112" s="114">
        <v>2711.1</v>
      </c>
      <c r="P112" s="114">
        <v>271.11</v>
      </c>
    </row>
    <row r="113" spans="2:16">
      <c r="B113" s="112" t="s">
        <v>350</v>
      </c>
      <c r="C113" s="112" t="s">
        <v>258</v>
      </c>
      <c r="D113" s="113">
        <v>41701</v>
      </c>
      <c r="E113" s="112">
        <v>2004</v>
      </c>
      <c r="F113" s="112" t="s">
        <v>119</v>
      </c>
      <c r="G113" s="112" t="s">
        <v>223</v>
      </c>
      <c r="H113" s="112" t="s">
        <v>266</v>
      </c>
      <c r="I113" s="112">
        <v>79</v>
      </c>
      <c r="J113" s="112">
        <v>4</v>
      </c>
      <c r="K113" s="112">
        <v>10</v>
      </c>
      <c r="L113" s="114">
        <v>1777.5</v>
      </c>
      <c r="M113" s="114">
        <v>138.4</v>
      </c>
      <c r="N113" s="114">
        <v>567</v>
      </c>
      <c r="O113" s="114">
        <v>2482.9</v>
      </c>
      <c r="P113" s="114">
        <v>248.29</v>
      </c>
    </row>
    <row r="114" spans="2:16">
      <c r="B114" s="112" t="s">
        <v>359</v>
      </c>
      <c r="C114" s="112" t="s">
        <v>283</v>
      </c>
      <c r="D114" s="113">
        <v>41710</v>
      </c>
      <c r="E114" s="112">
        <v>2004</v>
      </c>
      <c r="F114" s="112" t="s">
        <v>119</v>
      </c>
      <c r="G114" s="112" t="s">
        <v>223</v>
      </c>
      <c r="H114" s="112" t="s">
        <v>291</v>
      </c>
      <c r="I114" s="112">
        <v>25</v>
      </c>
      <c r="J114" s="112">
        <v>5</v>
      </c>
      <c r="K114" s="112">
        <v>2</v>
      </c>
      <c r="L114" s="114">
        <v>562.5</v>
      </c>
      <c r="M114" s="114">
        <v>173</v>
      </c>
      <c r="N114" s="114">
        <v>113.4</v>
      </c>
      <c r="O114" s="114">
        <v>848.9</v>
      </c>
      <c r="P114" s="114">
        <v>84.89</v>
      </c>
    </row>
    <row r="115" spans="2:16">
      <c r="B115" s="112" t="s">
        <v>364</v>
      </c>
      <c r="C115" s="112" t="s">
        <v>256</v>
      </c>
      <c r="D115" s="113">
        <v>41715</v>
      </c>
      <c r="E115" s="112">
        <v>2004</v>
      </c>
      <c r="F115" s="112" t="s">
        <v>119</v>
      </c>
      <c r="G115" s="112" t="s">
        <v>223</v>
      </c>
      <c r="H115" s="112" t="s">
        <v>291</v>
      </c>
      <c r="I115" s="112">
        <v>39</v>
      </c>
      <c r="J115" s="112">
        <v>26</v>
      </c>
      <c r="K115" s="112">
        <v>4</v>
      </c>
      <c r="L115" s="114">
        <v>877.5</v>
      </c>
      <c r="M115" s="114">
        <v>899.6</v>
      </c>
      <c r="N115" s="114">
        <v>226.8</v>
      </c>
      <c r="O115" s="114">
        <v>2003.9</v>
      </c>
      <c r="P115" s="114">
        <v>200.39</v>
      </c>
    </row>
    <row r="116" spans="2:16">
      <c r="B116" s="112" t="s">
        <v>374</v>
      </c>
      <c r="C116" s="112" t="s">
        <v>249</v>
      </c>
      <c r="D116" s="113">
        <v>41725</v>
      </c>
      <c r="E116" s="112">
        <v>2004</v>
      </c>
      <c r="F116" s="112" t="s">
        <v>119</v>
      </c>
      <c r="G116" s="112" t="s">
        <v>223</v>
      </c>
      <c r="H116" s="112" t="s">
        <v>252</v>
      </c>
      <c r="I116" s="112">
        <v>8</v>
      </c>
      <c r="J116" s="112">
        <v>29</v>
      </c>
      <c r="K116" s="112">
        <v>7</v>
      </c>
      <c r="L116" s="114">
        <v>180</v>
      </c>
      <c r="M116" s="114">
        <v>1003.4</v>
      </c>
      <c r="N116" s="114">
        <v>396.9</v>
      </c>
      <c r="O116" s="114">
        <v>1580.3</v>
      </c>
      <c r="P116" s="114">
        <v>158.03</v>
      </c>
    </row>
    <row r="117" spans="2:16">
      <c r="B117" s="112" t="s">
        <v>381</v>
      </c>
      <c r="C117" s="112" t="s">
        <v>244</v>
      </c>
      <c r="D117" s="113">
        <v>41732</v>
      </c>
      <c r="E117" s="112">
        <v>2004</v>
      </c>
      <c r="F117" s="112" t="s">
        <v>214</v>
      </c>
      <c r="G117" s="112" t="s">
        <v>223</v>
      </c>
      <c r="H117" s="112" t="s">
        <v>228</v>
      </c>
      <c r="I117" s="112">
        <v>70</v>
      </c>
      <c r="J117" s="112">
        <v>50</v>
      </c>
      <c r="K117" s="112">
        <v>7</v>
      </c>
      <c r="L117" s="114">
        <v>1575</v>
      </c>
      <c r="M117" s="114">
        <v>1730</v>
      </c>
      <c r="N117" s="114">
        <v>396.9</v>
      </c>
      <c r="O117" s="114">
        <v>3701.9</v>
      </c>
      <c r="P117" s="114">
        <v>370.19</v>
      </c>
    </row>
    <row r="118" spans="2:16">
      <c r="B118" s="112" t="s">
        <v>383</v>
      </c>
      <c r="C118" s="112" t="s">
        <v>277</v>
      </c>
      <c r="D118" s="113">
        <v>41735</v>
      </c>
      <c r="E118" s="112">
        <v>2004</v>
      </c>
      <c r="F118" s="112" t="s">
        <v>214</v>
      </c>
      <c r="G118" s="112" t="s">
        <v>223</v>
      </c>
      <c r="H118" s="112" t="s">
        <v>271</v>
      </c>
      <c r="I118" s="112">
        <v>73</v>
      </c>
      <c r="J118" s="112">
        <v>33</v>
      </c>
      <c r="K118" s="112">
        <v>8</v>
      </c>
      <c r="L118" s="114">
        <v>1642.5</v>
      </c>
      <c r="M118" s="114">
        <v>1141.8</v>
      </c>
      <c r="N118" s="114">
        <v>453.6</v>
      </c>
      <c r="O118" s="114">
        <v>3237.9</v>
      </c>
      <c r="P118" s="114">
        <v>323.79000000000002</v>
      </c>
    </row>
    <row r="119" spans="2:16">
      <c r="B119" s="112" t="s">
        <v>388</v>
      </c>
      <c r="C119" s="112" t="s">
        <v>286</v>
      </c>
      <c r="D119" s="113">
        <v>41739</v>
      </c>
      <c r="E119" s="112">
        <v>2004</v>
      </c>
      <c r="F119" s="112" t="s">
        <v>214</v>
      </c>
      <c r="G119" s="112" t="s">
        <v>223</v>
      </c>
      <c r="H119" s="112" t="s">
        <v>261</v>
      </c>
      <c r="I119" s="112">
        <v>82</v>
      </c>
      <c r="J119" s="112">
        <v>17</v>
      </c>
      <c r="K119" s="112">
        <v>7</v>
      </c>
      <c r="L119" s="114">
        <v>1845</v>
      </c>
      <c r="M119" s="114">
        <v>588.20000000000005</v>
      </c>
      <c r="N119" s="114">
        <v>396.9</v>
      </c>
      <c r="O119" s="114">
        <v>2830.1</v>
      </c>
      <c r="P119" s="114">
        <v>283.01</v>
      </c>
    </row>
    <row r="120" spans="2:16">
      <c r="B120" s="112" t="s">
        <v>395</v>
      </c>
      <c r="C120" s="112" t="s">
        <v>258</v>
      </c>
      <c r="D120" s="113">
        <v>41747</v>
      </c>
      <c r="E120" s="112">
        <v>2004</v>
      </c>
      <c r="F120" s="112" t="s">
        <v>214</v>
      </c>
      <c r="G120" s="112" t="s">
        <v>223</v>
      </c>
      <c r="H120" s="112" t="s">
        <v>291</v>
      </c>
      <c r="I120" s="112">
        <v>8</v>
      </c>
      <c r="J120" s="112">
        <v>26</v>
      </c>
      <c r="K120" s="112">
        <v>2</v>
      </c>
      <c r="L120" s="114">
        <v>180</v>
      </c>
      <c r="M120" s="114">
        <v>899.6</v>
      </c>
      <c r="N120" s="114">
        <v>113.4</v>
      </c>
      <c r="O120" s="114">
        <v>1193</v>
      </c>
      <c r="P120" s="114">
        <v>119.3</v>
      </c>
    </row>
    <row r="121" spans="2:16">
      <c r="B121" s="112" t="s">
        <v>402</v>
      </c>
      <c r="C121" s="112" t="s">
        <v>254</v>
      </c>
      <c r="D121" s="113">
        <v>41751</v>
      </c>
      <c r="E121" s="112">
        <v>2004</v>
      </c>
      <c r="F121" s="112" t="s">
        <v>214</v>
      </c>
      <c r="G121" s="112" t="s">
        <v>223</v>
      </c>
      <c r="H121" s="112" t="s">
        <v>261</v>
      </c>
      <c r="I121" s="112">
        <v>2</v>
      </c>
      <c r="J121" s="112">
        <v>7</v>
      </c>
      <c r="K121" s="112">
        <v>1</v>
      </c>
      <c r="L121" s="114">
        <v>45</v>
      </c>
      <c r="M121" s="114">
        <v>242.2</v>
      </c>
      <c r="N121" s="114">
        <v>56.7</v>
      </c>
      <c r="O121" s="114">
        <v>343.9</v>
      </c>
      <c r="P121" s="114">
        <v>34.39</v>
      </c>
    </row>
    <row r="122" spans="2:16">
      <c r="B122" s="112" t="s">
        <v>409</v>
      </c>
      <c r="C122" s="112" t="s">
        <v>279</v>
      </c>
      <c r="D122" s="113">
        <v>41753</v>
      </c>
      <c r="E122" s="112">
        <v>2004</v>
      </c>
      <c r="F122" s="112" t="s">
        <v>214</v>
      </c>
      <c r="G122" s="112" t="s">
        <v>223</v>
      </c>
      <c r="H122" s="112" t="s">
        <v>225</v>
      </c>
      <c r="I122" s="112">
        <v>37</v>
      </c>
      <c r="J122" s="112">
        <v>33</v>
      </c>
      <c r="K122" s="112">
        <v>3</v>
      </c>
      <c r="L122" s="114">
        <v>832.5</v>
      </c>
      <c r="M122" s="114">
        <v>1141.8</v>
      </c>
      <c r="N122" s="114">
        <v>170.1</v>
      </c>
      <c r="O122" s="114">
        <v>2144.4</v>
      </c>
      <c r="P122" s="114">
        <v>214.44</v>
      </c>
    </row>
    <row r="123" spans="2:16">
      <c r="B123" s="112" t="s">
        <v>415</v>
      </c>
      <c r="C123" s="112" t="s">
        <v>258</v>
      </c>
      <c r="D123" s="113">
        <v>41759</v>
      </c>
      <c r="E123" s="112">
        <v>2004</v>
      </c>
      <c r="F123" s="112" t="s">
        <v>214</v>
      </c>
      <c r="G123" s="112" t="s">
        <v>223</v>
      </c>
      <c r="H123" s="112" t="s">
        <v>266</v>
      </c>
      <c r="I123" s="112">
        <v>12</v>
      </c>
      <c r="J123" s="112">
        <v>31</v>
      </c>
      <c r="K123" s="112">
        <v>10</v>
      </c>
      <c r="L123" s="114">
        <v>270</v>
      </c>
      <c r="M123" s="114">
        <v>1072.5999999999999</v>
      </c>
      <c r="N123" s="114">
        <v>567</v>
      </c>
      <c r="O123" s="114">
        <v>1909.6</v>
      </c>
      <c r="P123" s="114">
        <v>190.96</v>
      </c>
    </row>
    <row r="124" spans="2:16">
      <c r="B124" s="112" t="s">
        <v>416</v>
      </c>
      <c r="C124" s="112" t="s">
        <v>244</v>
      </c>
      <c r="D124" s="113">
        <v>41761</v>
      </c>
      <c r="E124" s="112">
        <v>2004</v>
      </c>
      <c r="F124" s="112" t="s">
        <v>215</v>
      </c>
      <c r="G124" s="112" t="s">
        <v>223</v>
      </c>
      <c r="H124" s="112" t="s">
        <v>228</v>
      </c>
      <c r="I124" s="112">
        <v>93</v>
      </c>
      <c r="J124" s="112">
        <v>5</v>
      </c>
      <c r="K124" s="112">
        <v>3</v>
      </c>
      <c r="L124" s="114">
        <v>2092.5</v>
      </c>
      <c r="M124" s="114">
        <v>173</v>
      </c>
      <c r="N124" s="114">
        <v>170.1</v>
      </c>
      <c r="O124" s="114">
        <v>2435.6</v>
      </c>
      <c r="P124" s="114">
        <v>243.56</v>
      </c>
    </row>
    <row r="125" spans="2:16">
      <c r="B125" s="112" t="s">
        <v>417</v>
      </c>
      <c r="C125" s="112" t="s">
        <v>277</v>
      </c>
      <c r="D125" s="113">
        <v>41761</v>
      </c>
      <c r="E125" s="112">
        <v>2004</v>
      </c>
      <c r="F125" s="112" t="s">
        <v>215</v>
      </c>
      <c r="G125" s="112" t="s">
        <v>223</v>
      </c>
      <c r="H125" s="112" t="s">
        <v>246</v>
      </c>
      <c r="I125" s="112">
        <v>8</v>
      </c>
      <c r="J125" s="112">
        <v>41</v>
      </c>
      <c r="K125" s="112">
        <v>7</v>
      </c>
      <c r="L125" s="114">
        <v>180</v>
      </c>
      <c r="M125" s="114">
        <v>1418.6</v>
      </c>
      <c r="N125" s="114">
        <v>396.9</v>
      </c>
      <c r="O125" s="114">
        <v>1995.5</v>
      </c>
      <c r="P125" s="114">
        <v>199.55</v>
      </c>
    </row>
    <row r="126" spans="2:16">
      <c r="B126" s="112" t="s">
        <v>419</v>
      </c>
      <c r="C126" s="112" t="s">
        <v>247</v>
      </c>
      <c r="D126" s="113">
        <v>41763</v>
      </c>
      <c r="E126" s="112">
        <v>2004</v>
      </c>
      <c r="F126" s="112" t="s">
        <v>215</v>
      </c>
      <c r="G126" s="112" t="s">
        <v>223</v>
      </c>
      <c r="H126" s="112" t="s">
        <v>263</v>
      </c>
      <c r="I126" s="112">
        <v>51</v>
      </c>
      <c r="J126" s="112">
        <v>3</v>
      </c>
      <c r="K126" s="112">
        <v>5</v>
      </c>
      <c r="L126" s="114">
        <v>1147.5</v>
      </c>
      <c r="M126" s="114">
        <v>103.8</v>
      </c>
      <c r="N126" s="114">
        <v>283.5</v>
      </c>
      <c r="O126" s="114">
        <v>1534.8</v>
      </c>
      <c r="P126" s="114">
        <v>153.47999999999999</v>
      </c>
    </row>
    <row r="127" spans="2:16">
      <c r="B127" s="112" t="s">
        <v>436</v>
      </c>
      <c r="C127" s="112" t="s">
        <v>249</v>
      </c>
      <c r="D127" s="113">
        <v>41782</v>
      </c>
      <c r="E127" s="112">
        <v>2004</v>
      </c>
      <c r="F127" s="112" t="s">
        <v>215</v>
      </c>
      <c r="G127" s="112" t="s">
        <v>223</v>
      </c>
      <c r="H127" s="112" t="s">
        <v>243</v>
      </c>
      <c r="I127" s="112">
        <v>16</v>
      </c>
      <c r="J127" s="112">
        <v>30</v>
      </c>
      <c r="K127" s="112">
        <v>8</v>
      </c>
      <c r="L127" s="114">
        <v>360</v>
      </c>
      <c r="M127" s="114">
        <v>1038</v>
      </c>
      <c r="N127" s="114">
        <v>453.6</v>
      </c>
      <c r="O127" s="114">
        <v>1851.6</v>
      </c>
      <c r="P127" s="114">
        <v>185.16</v>
      </c>
    </row>
    <row r="128" spans="2:16">
      <c r="B128" s="112" t="s">
        <v>443</v>
      </c>
      <c r="C128" s="112" t="s">
        <v>286</v>
      </c>
      <c r="D128" s="113">
        <v>41787</v>
      </c>
      <c r="E128" s="112">
        <v>2004</v>
      </c>
      <c r="F128" s="112" t="s">
        <v>215</v>
      </c>
      <c r="G128" s="112" t="s">
        <v>223</v>
      </c>
      <c r="H128" s="112" t="s">
        <v>27</v>
      </c>
      <c r="I128" s="112">
        <v>89</v>
      </c>
      <c r="J128" s="112">
        <v>27</v>
      </c>
      <c r="K128" s="112">
        <v>2</v>
      </c>
      <c r="L128" s="114">
        <v>2002.5</v>
      </c>
      <c r="M128" s="114">
        <v>934.2</v>
      </c>
      <c r="N128" s="114">
        <v>113.4</v>
      </c>
      <c r="O128" s="114">
        <v>3050.1</v>
      </c>
      <c r="P128" s="114">
        <v>305.01</v>
      </c>
    </row>
    <row r="129" spans="2:16">
      <c r="B129" s="112" t="s">
        <v>447</v>
      </c>
      <c r="C129" s="112" t="s">
        <v>279</v>
      </c>
      <c r="D129" s="113">
        <v>41791</v>
      </c>
      <c r="E129" s="112">
        <v>2004</v>
      </c>
      <c r="F129" s="112" t="s">
        <v>216</v>
      </c>
      <c r="G129" s="112" t="s">
        <v>223</v>
      </c>
      <c r="H129" s="112" t="s">
        <v>27</v>
      </c>
      <c r="I129" s="112">
        <v>12</v>
      </c>
      <c r="J129" s="112">
        <v>7</v>
      </c>
      <c r="K129" s="112">
        <v>2</v>
      </c>
      <c r="L129" s="114">
        <v>270</v>
      </c>
      <c r="M129" s="114">
        <v>242.2</v>
      </c>
      <c r="N129" s="114">
        <v>113.4</v>
      </c>
      <c r="O129" s="114">
        <v>625.6</v>
      </c>
      <c r="P129" s="114">
        <v>62.56</v>
      </c>
    </row>
    <row r="130" spans="2:16">
      <c r="B130" s="112" t="s">
        <v>452</v>
      </c>
      <c r="C130" s="112" t="s">
        <v>258</v>
      </c>
      <c r="D130" s="113">
        <v>41797</v>
      </c>
      <c r="E130" s="112">
        <v>2004</v>
      </c>
      <c r="F130" s="112" t="s">
        <v>216</v>
      </c>
      <c r="G130" s="112" t="s">
        <v>223</v>
      </c>
      <c r="H130" s="112" t="s">
        <v>291</v>
      </c>
      <c r="I130" s="112">
        <v>28</v>
      </c>
      <c r="J130" s="112">
        <v>40</v>
      </c>
      <c r="K130" s="112">
        <v>5</v>
      </c>
      <c r="L130" s="114">
        <v>630</v>
      </c>
      <c r="M130" s="114">
        <v>1384</v>
      </c>
      <c r="N130" s="114">
        <v>283.5</v>
      </c>
      <c r="O130" s="114">
        <v>2297.5</v>
      </c>
      <c r="P130" s="114">
        <v>229.75</v>
      </c>
    </row>
    <row r="131" spans="2:16">
      <c r="B131" s="112" t="s">
        <v>458</v>
      </c>
      <c r="C131" s="112" t="s">
        <v>244</v>
      </c>
      <c r="D131" s="113">
        <v>41808</v>
      </c>
      <c r="E131" s="112">
        <v>2004</v>
      </c>
      <c r="F131" s="112" t="s">
        <v>216</v>
      </c>
      <c r="G131" s="112" t="s">
        <v>223</v>
      </c>
      <c r="H131" s="112" t="s">
        <v>291</v>
      </c>
      <c r="I131" s="112">
        <v>5</v>
      </c>
      <c r="J131" s="112">
        <v>31</v>
      </c>
      <c r="K131" s="112">
        <v>10</v>
      </c>
      <c r="L131" s="114">
        <v>112.5</v>
      </c>
      <c r="M131" s="114">
        <v>1072.5999999999999</v>
      </c>
      <c r="N131" s="114">
        <v>567</v>
      </c>
      <c r="O131" s="114">
        <v>1752.1</v>
      </c>
      <c r="P131" s="114">
        <v>175.21</v>
      </c>
    </row>
    <row r="132" spans="2:16">
      <c r="B132" s="112" t="s">
        <v>469</v>
      </c>
      <c r="C132" s="112" t="s">
        <v>277</v>
      </c>
      <c r="D132" s="113">
        <v>41815</v>
      </c>
      <c r="E132" s="112">
        <v>2004</v>
      </c>
      <c r="F132" s="112" t="s">
        <v>216</v>
      </c>
      <c r="G132" s="112" t="s">
        <v>223</v>
      </c>
      <c r="H132" s="112" t="s">
        <v>27</v>
      </c>
      <c r="I132" s="112">
        <v>20</v>
      </c>
      <c r="J132" s="112">
        <v>50</v>
      </c>
      <c r="K132" s="112">
        <v>8</v>
      </c>
      <c r="L132" s="114">
        <v>450</v>
      </c>
      <c r="M132" s="114">
        <v>1730</v>
      </c>
      <c r="N132" s="114">
        <v>453.6</v>
      </c>
      <c r="O132" s="114">
        <v>2633.6</v>
      </c>
      <c r="P132" s="114">
        <v>263.36</v>
      </c>
    </row>
    <row r="133" spans="2:16">
      <c r="B133" s="112" t="s">
        <v>470</v>
      </c>
      <c r="C133" s="112" t="s">
        <v>254</v>
      </c>
      <c r="D133" s="113">
        <v>41816</v>
      </c>
      <c r="E133" s="112">
        <v>2004</v>
      </c>
      <c r="F133" s="112" t="s">
        <v>216</v>
      </c>
      <c r="G133" s="112" t="s">
        <v>223</v>
      </c>
      <c r="H133" s="112" t="s">
        <v>291</v>
      </c>
      <c r="I133" s="112">
        <v>65</v>
      </c>
      <c r="J133" s="112">
        <v>41</v>
      </c>
      <c r="K133" s="112">
        <v>8</v>
      </c>
      <c r="L133" s="114">
        <v>1462.5</v>
      </c>
      <c r="M133" s="114">
        <v>1418.6</v>
      </c>
      <c r="N133" s="114">
        <v>453.6</v>
      </c>
      <c r="O133" s="114">
        <v>3334.7</v>
      </c>
      <c r="P133" s="114">
        <v>333.47</v>
      </c>
    </row>
    <row r="134" spans="2:16">
      <c r="B134" s="112" t="s">
        <v>471</v>
      </c>
      <c r="C134" s="112" t="s">
        <v>249</v>
      </c>
      <c r="D134" s="113">
        <v>41818</v>
      </c>
      <c r="E134" s="112">
        <v>2004</v>
      </c>
      <c r="F134" s="112" t="s">
        <v>216</v>
      </c>
      <c r="G134" s="112" t="s">
        <v>223</v>
      </c>
      <c r="H134" s="112" t="s">
        <v>263</v>
      </c>
      <c r="I134" s="112">
        <v>43</v>
      </c>
      <c r="J134" s="112">
        <v>36</v>
      </c>
      <c r="K134" s="112">
        <v>9</v>
      </c>
      <c r="L134" s="114">
        <v>967.5</v>
      </c>
      <c r="M134" s="114">
        <v>1245.5999999999999</v>
      </c>
      <c r="N134" s="114">
        <v>510.3</v>
      </c>
      <c r="O134" s="114">
        <v>2723.4</v>
      </c>
      <c r="P134" s="114">
        <v>272.33999999999997</v>
      </c>
    </row>
    <row r="135" spans="2:16">
      <c r="B135" s="112" t="s">
        <v>491</v>
      </c>
      <c r="C135" s="112" t="s">
        <v>283</v>
      </c>
      <c r="D135" s="113">
        <v>41829</v>
      </c>
      <c r="E135" s="112">
        <v>2004</v>
      </c>
      <c r="F135" s="112" t="s">
        <v>478</v>
      </c>
      <c r="G135" s="112" t="s">
        <v>223</v>
      </c>
      <c r="H135" s="112" t="s">
        <v>266</v>
      </c>
      <c r="I135" s="112">
        <v>25</v>
      </c>
      <c r="J135" s="112">
        <v>16</v>
      </c>
      <c r="K135" s="112">
        <v>2</v>
      </c>
      <c r="L135" s="114">
        <v>562.5</v>
      </c>
      <c r="M135" s="114">
        <v>553.6</v>
      </c>
      <c r="N135" s="114">
        <v>113.4</v>
      </c>
      <c r="O135" s="114">
        <v>1229.5</v>
      </c>
      <c r="P135" s="114">
        <v>122.95</v>
      </c>
    </row>
    <row r="136" spans="2:16">
      <c r="B136" s="112" t="s">
        <v>500</v>
      </c>
      <c r="C136" s="112" t="s">
        <v>258</v>
      </c>
      <c r="D136" s="113">
        <v>41843</v>
      </c>
      <c r="E136" s="112">
        <v>2004</v>
      </c>
      <c r="F136" s="112" t="s">
        <v>478</v>
      </c>
      <c r="G136" s="112" t="s">
        <v>223</v>
      </c>
      <c r="H136" s="112" t="s">
        <v>252</v>
      </c>
      <c r="I136" s="112">
        <v>31</v>
      </c>
      <c r="J136" s="112">
        <v>6</v>
      </c>
      <c r="K136" s="112">
        <v>6</v>
      </c>
      <c r="L136" s="114">
        <v>697.5</v>
      </c>
      <c r="M136" s="114">
        <v>207.6</v>
      </c>
      <c r="N136" s="114">
        <v>340.2</v>
      </c>
      <c r="O136" s="114">
        <v>1245.3</v>
      </c>
      <c r="P136" s="114">
        <v>124.53</v>
      </c>
    </row>
    <row r="137" spans="2:16">
      <c r="B137" s="112" t="s">
        <v>501</v>
      </c>
      <c r="C137" s="112" t="s">
        <v>258</v>
      </c>
      <c r="D137" s="113">
        <v>41843</v>
      </c>
      <c r="E137" s="112">
        <v>2004</v>
      </c>
      <c r="F137" s="112" t="s">
        <v>478</v>
      </c>
      <c r="G137" s="112" t="s">
        <v>223</v>
      </c>
      <c r="H137" s="112" t="s">
        <v>291</v>
      </c>
      <c r="I137" s="112">
        <v>50</v>
      </c>
      <c r="J137" s="112">
        <v>20</v>
      </c>
      <c r="K137" s="112">
        <v>2</v>
      </c>
      <c r="L137" s="114">
        <v>1125</v>
      </c>
      <c r="M137" s="114">
        <v>692</v>
      </c>
      <c r="N137" s="114">
        <v>113.4</v>
      </c>
      <c r="O137" s="114">
        <v>1930.4</v>
      </c>
      <c r="P137" s="114">
        <v>193.04</v>
      </c>
    </row>
    <row r="138" spans="2:16">
      <c r="B138" s="112" t="s">
        <v>503</v>
      </c>
      <c r="C138" s="112" t="s">
        <v>247</v>
      </c>
      <c r="D138" s="113">
        <v>41844</v>
      </c>
      <c r="E138" s="112">
        <v>2004</v>
      </c>
      <c r="F138" s="112" t="s">
        <v>478</v>
      </c>
      <c r="G138" s="112" t="s">
        <v>223</v>
      </c>
      <c r="H138" s="112" t="s">
        <v>271</v>
      </c>
      <c r="I138" s="112">
        <v>54</v>
      </c>
      <c r="J138" s="112">
        <v>22</v>
      </c>
      <c r="K138" s="112">
        <v>4</v>
      </c>
      <c r="L138" s="114">
        <v>1215</v>
      </c>
      <c r="M138" s="114">
        <v>761.2</v>
      </c>
      <c r="N138" s="114">
        <v>226.8</v>
      </c>
      <c r="O138" s="114">
        <v>2203</v>
      </c>
      <c r="P138" s="114">
        <v>220.3</v>
      </c>
    </row>
    <row r="139" spans="2:16">
      <c r="B139" s="112" t="s">
        <v>505</v>
      </c>
      <c r="C139" s="112" t="s">
        <v>247</v>
      </c>
      <c r="D139" s="113">
        <v>41846</v>
      </c>
      <c r="E139" s="112">
        <v>2004</v>
      </c>
      <c r="F139" s="112" t="s">
        <v>478</v>
      </c>
      <c r="G139" s="112" t="s">
        <v>223</v>
      </c>
      <c r="H139" s="112" t="s">
        <v>27</v>
      </c>
      <c r="I139" s="112">
        <v>45</v>
      </c>
      <c r="J139" s="112">
        <v>43</v>
      </c>
      <c r="K139" s="112">
        <v>8</v>
      </c>
      <c r="L139" s="114">
        <v>1012.5</v>
      </c>
      <c r="M139" s="114">
        <v>1487.8</v>
      </c>
      <c r="N139" s="114">
        <v>453.6</v>
      </c>
      <c r="O139" s="114">
        <v>2953.9</v>
      </c>
      <c r="P139" s="114">
        <v>295.39</v>
      </c>
    </row>
    <row r="140" spans="2:16">
      <c r="B140" s="112" t="s">
        <v>506</v>
      </c>
      <c r="C140" s="112" t="s">
        <v>244</v>
      </c>
      <c r="D140" s="113">
        <v>41847</v>
      </c>
      <c r="E140" s="112">
        <v>2004</v>
      </c>
      <c r="F140" s="112" t="s">
        <v>478</v>
      </c>
      <c r="G140" s="112" t="s">
        <v>223</v>
      </c>
      <c r="H140" s="112" t="s">
        <v>261</v>
      </c>
      <c r="I140" s="112">
        <v>8</v>
      </c>
      <c r="J140" s="112">
        <v>14</v>
      </c>
      <c r="K140" s="112">
        <v>6</v>
      </c>
      <c r="L140" s="114">
        <v>180</v>
      </c>
      <c r="M140" s="114">
        <v>484.4</v>
      </c>
      <c r="N140" s="114">
        <v>340.2</v>
      </c>
      <c r="O140" s="114">
        <v>1004.6</v>
      </c>
      <c r="P140" s="114">
        <v>100.46</v>
      </c>
    </row>
    <row r="141" spans="2:16">
      <c r="B141" s="112" t="s">
        <v>511</v>
      </c>
      <c r="C141" s="112" t="s">
        <v>286</v>
      </c>
      <c r="D141" s="113">
        <v>41850</v>
      </c>
      <c r="E141" s="112">
        <v>2004</v>
      </c>
      <c r="F141" s="112" t="s">
        <v>478</v>
      </c>
      <c r="G141" s="112" t="s">
        <v>223</v>
      </c>
      <c r="H141" s="112" t="s">
        <v>225</v>
      </c>
      <c r="I141" s="112">
        <v>7</v>
      </c>
      <c r="J141" s="112">
        <v>18</v>
      </c>
      <c r="K141" s="112">
        <v>6</v>
      </c>
      <c r="L141" s="114">
        <v>157.5</v>
      </c>
      <c r="M141" s="114">
        <v>622.79999999999995</v>
      </c>
      <c r="N141" s="114">
        <v>340.2</v>
      </c>
      <c r="O141" s="114">
        <v>1120.5</v>
      </c>
      <c r="P141" s="114">
        <v>112.05</v>
      </c>
    </row>
    <row r="142" spans="2:16">
      <c r="B142" s="112" t="s">
        <v>524</v>
      </c>
      <c r="C142" s="112" t="s">
        <v>286</v>
      </c>
      <c r="D142" s="113">
        <v>41860</v>
      </c>
      <c r="E142" s="112">
        <v>2004</v>
      </c>
      <c r="F142" s="112" t="s">
        <v>515</v>
      </c>
      <c r="G142" s="112" t="s">
        <v>223</v>
      </c>
      <c r="H142" s="112" t="s">
        <v>246</v>
      </c>
      <c r="I142" s="112">
        <v>80</v>
      </c>
      <c r="J142" s="112">
        <v>32</v>
      </c>
      <c r="K142" s="112">
        <v>4</v>
      </c>
      <c r="L142" s="114">
        <v>1800</v>
      </c>
      <c r="M142" s="114">
        <v>1107.2</v>
      </c>
      <c r="N142" s="114">
        <v>226.8</v>
      </c>
      <c r="O142" s="114">
        <v>3134</v>
      </c>
      <c r="P142" s="114">
        <v>313.39999999999998</v>
      </c>
    </row>
    <row r="143" spans="2:16">
      <c r="B143" s="112" t="s">
        <v>531</v>
      </c>
      <c r="C143" s="112" t="s">
        <v>286</v>
      </c>
      <c r="D143" s="113">
        <v>41865</v>
      </c>
      <c r="E143" s="112">
        <v>2004</v>
      </c>
      <c r="F143" s="112" t="s">
        <v>515</v>
      </c>
      <c r="G143" s="112" t="s">
        <v>223</v>
      </c>
      <c r="H143" s="112" t="s">
        <v>252</v>
      </c>
      <c r="I143" s="112">
        <v>97</v>
      </c>
      <c r="J143" s="112">
        <v>10</v>
      </c>
      <c r="K143" s="112">
        <v>5</v>
      </c>
      <c r="L143" s="114">
        <v>2182.5</v>
      </c>
      <c r="M143" s="114">
        <v>346</v>
      </c>
      <c r="N143" s="114">
        <v>283.5</v>
      </c>
      <c r="O143" s="114">
        <v>2812</v>
      </c>
      <c r="P143" s="114">
        <v>281.2</v>
      </c>
    </row>
    <row r="144" spans="2:16">
      <c r="B144" s="112" t="s">
        <v>535</v>
      </c>
      <c r="C144" s="112" t="s">
        <v>256</v>
      </c>
      <c r="D144" s="113">
        <v>41866</v>
      </c>
      <c r="E144" s="112">
        <v>2004</v>
      </c>
      <c r="F144" s="112" t="s">
        <v>515</v>
      </c>
      <c r="G144" s="112" t="s">
        <v>223</v>
      </c>
      <c r="H144" s="112" t="s">
        <v>263</v>
      </c>
      <c r="I144" s="112">
        <v>25</v>
      </c>
      <c r="J144" s="112">
        <v>30</v>
      </c>
      <c r="K144" s="112">
        <v>10</v>
      </c>
      <c r="L144" s="114">
        <v>562.5</v>
      </c>
      <c r="M144" s="114">
        <v>1038</v>
      </c>
      <c r="N144" s="114">
        <v>567</v>
      </c>
      <c r="O144" s="114">
        <v>2167.5</v>
      </c>
      <c r="P144" s="114">
        <v>216.75</v>
      </c>
    </row>
    <row r="145" spans="2:16">
      <c r="B145" s="112" t="s">
        <v>537</v>
      </c>
      <c r="C145" s="112" t="s">
        <v>286</v>
      </c>
      <c r="D145" s="113">
        <v>41868</v>
      </c>
      <c r="E145" s="112">
        <v>2004</v>
      </c>
      <c r="F145" s="112" t="s">
        <v>515</v>
      </c>
      <c r="G145" s="112" t="s">
        <v>223</v>
      </c>
      <c r="H145" s="112" t="s">
        <v>252</v>
      </c>
      <c r="I145" s="112">
        <v>86</v>
      </c>
      <c r="J145" s="112">
        <v>8</v>
      </c>
      <c r="K145" s="112">
        <v>2</v>
      </c>
      <c r="L145" s="114">
        <v>1935</v>
      </c>
      <c r="M145" s="114">
        <v>276.8</v>
      </c>
      <c r="N145" s="114">
        <v>113.4</v>
      </c>
      <c r="O145" s="114">
        <v>2325.1999999999998</v>
      </c>
      <c r="P145" s="114">
        <v>232.52</v>
      </c>
    </row>
    <row r="146" spans="2:16">
      <c r="B146" s="112" t="s">
        <v>538</v>
      </c>
      <c r="C146" s="112" t="s">
        <v>254</v>
      </c>
      <c r="D146" s="113">
        <v>41869</v>
      </c>
      <c r="E146" s="112">
        <v>2004</v>
      </c>
      <c r="F146" s="112" t="s">
        <v>515</v>
      </c>
      <c r="G146" s="112" t="s">
        <v>223</v>
      </c>
      <c r="H146" s="112" t="s">
        <v>243</v>
      </c>
      <c r="I146" s="112">
        <v>67</v>
      </c>
      <c r="J146" s="112">
        <v>50</v>
      </c>
      <c r="K146" s="112">
        <v>6</v>
      </c>
      <c r="L146" s="114">
        <v>1507.5</v>
      </c>
      <c r="M146" s="114">
        <v>1730</v>
      </c>
      <c r="N146" s="114">
        <v>340.2</v>
      </c>
      <c r="O146" s="114">
        <v>3577.7</v>
      </c>
      <c r="P146" s="114">
        <v>357.77</v>
      </c>
    </row>
    <row r="147" spans="2:16">
      <c r="B147" s="112" t="s">
        <v>539</v>
      </c>
      <c r="C147" s="112" t="s">
        <v>258</v>
      </c>
      <c r="D147" s="113">
        <v>41870</v>
      </c>
      <c r="E147" s="112">
        <v>2004</v>
      </c>
      <c r="F147" s="112" t="s">
        <v>515</v>
      </c>
      <c r="G147" s="112" t="s">
        <v>223</v>
      </c>
      <c r="H147" s="112" t="s">
        <v>263</v>
      </c>
      <c r="I147" s="112">
        <v>81</v>
      </c>
      <c r="J147" s="112">
        <v>37</v>
      </c>
      <c r="K147" s="112">
        <v>4</v>
      </c>
      <c r="L147" s="114">
        <v>1822.5</v>
      </c>
      <c r="M147" s="114">
        <v>1280.2</v>
      </c>
      <c r="N147" s="114">
        <v>226.8</v>
      </c>
      <c r="O147" s="114">
        <v>3329.5</v>
      </c>
      <c r="P147" s="114">
        <v>332.95</v>
      </c>
    </row>
    <row r="148" spans="2:16">
      <c r="B148" s="112" t="s">
        <v>543</v>
      </c>
      <c r="C148" s="112" t="s">
        <v>244</v>
      </c>
      <c r="D148" s="113">
        <v>41870</v>
      </c>
      <c r="E148" s="112">
        <v>2004</v>
      </c>
      <c r="F148" s="112" t="s">
        <v>515</v>
      </c>
      <c r="G148" s="112" t="s">
        <v>223</v>
      </c>
      <c r="H148" s="112" t="s">
        <v>27</v>
      </c>
      <c r="I148" s="112">
        <v>38</v>
      </c>
      <c r="J148" s="112">
        <v>20</v>
      </c>
      <c r="K148" s="112">
        <v>9</v>
      </c>
      <c r="L148" s="114">
        <v>855</v>
      </c>
      <c r="M148" s="114">
        <v>692</v>
      </c>
      <c r="N148" s="114">
        <v>510.3</v>
      </c>
      <c r="O148" s="114">
        <v>2057.3000000000002</v>
      </c>
      <c r="P148" s="114">
        <v>205.73</v>
      </c>
    </row>
    <row r="149" spans="2:16">
      <c r="B149" s="112" t="s">
        <v>544</v>
      </c>
      <c r="C149" s="112" t="s">
        <v>244</v>
      </c>
      <c r="D149" s="113">
        <v>41872</v>
      </c>
      <c r="E149" s="112">
        <v>2004</v>
      </c>
      <c r="F149" s="112" t="s">
        <v>515</v>
      </c>
      <c r="G149" s="112" t="s">
        <v>223</v>
      </c>
      <c r="H149" s="112" t="s">
        <v>291</v>
      </c>
      <c r="I149" s="112">
        <v>11</v>
      </c>
      <c r="J149" s="112">
        <v>44</v>
      </c>
      <c r="K149" s="112">
        <v>7</v>
      </c>
      <c r="L149" s="114">
        <v>247.5</v>
      </c>
      <c r="M149" s="114">
        <v>1522.4</v>
      </c>
      <c r="N149" s="114">
        <v>396.9</v>
      </c>
      <c r="O149" s="114">
        <v>2166.8000000000002</v>
      </c>
      <c r="P149" s="114">
        <v>216.68</v>
      </c>
    </row>
    <row r="150" spans="2:16">
      <c r="B150" s="112" t="s">
        <v>547</v>
      </c>
      <c r="C150" s="112" t="s">
        <v>247</v>
      </c>
      <c r="D150" s="113">
        <v>41873</v>
      </c>
      <c r="E150" s="112">
        <v>2004</v>
      </c>
      <c r="F150" s="112" t="s">
        <v>515</v>
      </c>
      <c r="G150" s="112" t="s">
        <v>223</v>
      </c>
      <c r="H150" s="112" t="s">
        <v>228</v>
      </c>
      <c r="I150" s="112">
        <v>87</v>
      </c>
      <c r="J150" s="112">
        <v>6</v>
      </c>
      <c r="K150" s="112">
        <v>6</v>
      </c>
      <c r="L150" s="114">
        <v>1957.5</v>
      </c>
      <c r="M150" s="114">
        <v>207.6</v>
      </c>
      <c r="N150" s="114">
        <v>340.2</v>
      </c>
      <c r="O150" s="114">
        <v>2505.3000000000002</v>
      </c>
      <c r="P150" s="114">
        <v>250.53</v>
      </c>
    </row>
    <row r="151" spans="2:16">
      <c r="B151" s="112" t="s">
        <v>548</v>
      </c>
      <c r="C151" s="112" t="s">
        <v>279</v>
      </c>
      <c r="D151" s="113">
        <v>41874</v>
      </c>
      <c r="E151" s="112">
        <v>2004</v>
      </c>
      <c r="F151" s="112" t="s">
        <v>515</v>
      </c>
      <c r="G151" s="112" t="s">
        <v>223</v>
      </c>
      <c r="H151" s="112" t="s">
        <v>266</v>
      </c>
      <c r="I151" s="112">
        <v>72</v>
      </c>
      <c r="J151" s="112">
        <v>5</v>
      </c>
      <c r="K151" s="112">
        <v>4</v>
      </c>
      <c r="L151" s="114">
        <v>1620</v>
      </c>
      <c r="M151" s="114">
        <v>173</v>
      </c>
      <c r="N151" s="114">
        <v>226.8</v>
      </c>
      <c r="O151" s="114">
        <v>2019.8</v>
      </c>
      <c r="P151" s="114">
        <v>201.98</v>
      </c>
    </row>
    <row r="152" spans="2:16">
      <c r="B152" s="112" t="s">
        <v>552</v>
      </c>
      <c r="C152" s="112" t="s">
        <v>256</v>
      </c>
      <c r="D152" s="113">
        <v>41875</v>
      </c>
      <c r="E152" s="112">
        <v>2004</v>
      </c>
      <c r="F152" s="112" t="s">
        <v>515</v>
      </c>
      <c r="G152" s="112" t="s">
        <v>223</v>
      </c>
      <c r="H152" s="112" t="s">
        <v>263</v>
      </c>
      <c r="I152" s="112">
        <v>86</v>
      </c>
      <c r="J152" s="112">
        <v>41</v>
      </c>
      <c r="K152" s="112">
        <v>7</v>
      </c>
      <c r="L152" s="114">
        <v>1935</v>
      </c>
      <c r="M152" s="114">
        <v>1418.6</v>
      </c>
      <c r="N152" s="114">
        <v>396.9</v>
      </c>
      <c r="O152" s="114">
        <v>3750.5</v>
      </c>
      <c r="P152" s="114">
        <v>375.05</v>
      </c>
    </row>
    <row r="153" spans="2:16">
      <c r="B153" s="112" t="s">
        <v>553</v>
      </c>
      <c r="C153" s="112" t="s">
        <v>286</v>
      </c>
      <c r="D153" s="113">
        <v>41878</v>
      </c>
      <c r="E153" s="112">
        <v>2004</v>
      </c>
      <c r="F153" s="112" t="s">
        <v>515</v>
      </c>
      <c r="G153" s="112" t="s">
        <v>223</v>
      </c>
      <c r="H153" s="112" t="s">
        <v>291</v>
      </c>
      <c r="I153" s="112">
        <v>58</v>
      </c>
      <c r="J153" s="112">
        <v>48</v>
      </c>
      <c r="K153" s="112">
        <v>4</v>
      </c>
      <c r="L153" s="114">
        <v>1305</v>
      </c>
      <c r="M153" s="114">
        <v>1660.8</v>
      </c>
      <c r="N153" s="114">
        <v>226.8</v>
      </c>
      <c r="O153" s="114">
        <v>3192.6</v>
      </c>
      <c r="P153" s="114">
        <v>319.26</v>
      </c>
    </row>
    <row r="154" spans="2:16">
      <c r="B154" s="112" t="s">
        <v>558</v>
      </c>
      <c r="C154" s="112" t="s">
        <v>279</v>
      </c>
      <c r="D154" s="113">
        <v>41880</v>
      </c>
      <c r="E154" s="112">
        <v>2004</v>
      </c>
      <c r="F154" s="112" t="s">
        <v>515</v>
      </c>
      <c r="G154" s="112" t="s">
        <v>223</v>
      </c>
      <c r="H154" s="112" t="s">
        <v>225</v>
      </c>
      <c r="I154" s="112">
        <v>75</v>
      </c>
      <c r="J154" s="112">
        <v>34</v>
      </c>
      <c r="K154" s="112">
        <v>2</v>
      </c>
      <c r="L154" s="114">
        <v>1687.5</v>
      </c>
      <c r="M154" s="114">
        <v>1176.4000000000001</v>
      </c>
      <c r="N154" s="114">
        <v>113.4</v>
      </c>
      <c r="O154" s="114">
        <v>2977.3</v>
      </c>
      <c r="P154" s="114">
        <v>297.73</v>
      </c>
    </row>
    <row r="155" spans="2:16">
      <c r="B155" s="112" t="s">
        <v>563</v>
      </c>
      <c r="C155" s="112" t="s">
        <v>277</v>
      </c>
      <c r="D155" s="113">
        <v>41885</v>
      </c>
      <c r="E155" s="112">
        <v>2004</v>
      </c>
      <c r="F155" s="112" t="s">
        <v>561</v>
      </c>
      <c r="G155" s="112" t="s">
        <v>223</v>
      </c>
      <c r="H155" s="112" t="s">
        <v>263</v>
      </c>
      <c r="I155" s="112">
        <v>8</v>
      </c>
      <c r="J155" s="112">
        <v>4</v>
      </c>
      <c r="K155" s="112">
        <v>3</v>
      </c>
      <c r="L155" s="114">
        <v>180</v>
      </c>
      <c r="M155" s="114">
        <v>138.4</v>
      </c>
      <c r="N155" s="114">
        <v>170.1</v>
      </c>
      <c r="O155" s="114">
        <v>488.5</v>
      </c>
      <c r="P155" s="114">
        <v>48.85</v>
      </c>
    </row>
    <row r="156" spans="2:16">
      <c r="B156" s="112" t="s">
        <v>565</v>
      </c>
      <c r="C156" s="112" t="s">
        <v>279</v>
      </c>
      <c r="D156" s="113">
        <v>41885</v>
      </c>
      <c r="E156" s="112">
        <v>2004</v>
      </c>
      <c r="F156" s="112" t="s">
        <v>561</v>
      </c>
      <c r="G156" s="112" t="s">
        <v>223</v>
      </c>
      <c r="H156" s="112" t="s">
        <v>291</v>
      </c>
      <c r="I156" s="112">
        <v>38</v>
      </c>
      <c r="J156" s="112">
        <v>10</v>
      </c>
      <c r="K156" s="112">
        <v>4</v>
      </c>
      <c r="L156" s="114">
        <v>855</v>
      </c>
      <c r="M156" s="114">
        <v>346</v>
      </c>
      <c r="N156" s="114">
        <v>226.8</v>
      </c>
      <c r="O156" s="114">
        <v>1427.8</v>
      </c>
      <c r="P156" s="114">
        <v>142.78</v>
      </c>
    </row>
    <row r="157" spans="2:16">
      <c r="B157" s="112" t="s">
        <v>569</v>
      </c>
      <c r="C157" s="112" t="s">
        <v>283</v>
      </c>
      <c r="D157" s="113">
        <v>41891</v>
      </c>
      <c r="E157" s="112">
        <v>2004</v>
      </c>
      <c r="F157" s="112" t="s">
        <v>561</v>
      </c>
      <c r="G157" s="112" t="s">
        <v>223</v>
      </c>
      <c r="H157" s="112" t="s">
        <v>252</v>
      </c>
      <c r="I157" s="112">
        <v>49</v>
      </c>
      <c r="J157" s="112">
        <v>19</v>
      </c>
      <c r="K157" s="112">
        <v>1</v>
      </c>
      <c r="L157" s="114">
        <v>1102.5</v>
      </c>
      <c r="M157" s="114">
        <v>657.4</v>
      </c>
      <c r="N157" s="114">
        <v>56.7</v>
      </c>
      <c r="O157" s="114">
        <v>1816.6</v>
      </c>
      <c r="P157" s="114">
        <v>181.66</v>
      </c>
    </row>
    <row r="158" spans="2:16">
      <c r="B158" s="112" t="s">
        <v>574</v>
      </c>
      <c r="C158" s="112" t="s">
        <v>244</v>
      </c>
      <c r="D158" s="113">
        <v>41898</v>
      </c>
      <c r="E158" s="112">
        <v>2004</v>
      </c>
      <c r="F158" s="112" t="s">
        <v>561</v>
      </c>
      <c r="G158" s="112" t="s">
        <v>223</v>
      </c>
      <c r="H158" s="112" t="s">
        <v>225</v>
      </c>
      <c r="I158" s="112">
        <v>65</v>
      </c>
      <c r="J158" s="112">
        <v>43</v>
      </c>
      <c r="K158" s="112">
        <v>6</v>
      </c>
      <c r="L158" s="114">
        <v>1462.5</v>
      </c>
      <c r="M158" s="114">
        <v>1487.8</v>
      </c>
      <c r="N158" s="114">
        <v>340.2</v>
      </c>
      <c r="O158" s="114">
        <v>3290.5</v>
      </c>
      <c r="P158" s="114">
        <v>329.05</v>
      </c>
    </row>
    <row r="159" spans="2:16">
      <c r="B159" s="112" t="s">
        <v>583</v>
      </c>
      <c r="C159" s="112" t="s">
        <v>256</v>
      </c>
      <c r="D159" s="113">
        <v>41903</v>
      </c>
      <c r="E159" s="112">
        <v>2004</v>
      </c>
      <c r="F159" s="112" t="s">
        <v>561</v>
      </c>
      <c r="G159" s="112" t="s">
        <v>223</v>
      </c>
      <c r="H159" s="112" t="s">
        <v>291</v>
      </c>
      <c r="I159" s="112">
        <v>89</v>
      </c>
      <c r="J159" s="112">
        <v>49</v>
      </c>
      <c r="K159" s="112">
        <v>10</v>
      </c>
      <c r="L159" s="114">
        <v>2002.5</v>
      </c>
      <c r="M159" s="114">
        <v>1695.4</v>
      </c>
      <c r="N159" s="114">
        <v>567</v>
      </c>
      <c r="O159" s="114">
        <v>4264.8999999999996</v>
      </c>
      <c r="P159" s="114">
        <v>426.49</v>
      </c>
    </row>
    <row r="160" spans="2:16">
      <c r="B160" s="112" t="s">
        <v>588</v>
      </c>
      <c r="C160" s="112" t="s">
        <v>286</v>
      </c>
      <c r="D160" s="113">
        <v>41908</v>
      </c>
      <c r="E160" s="112">
        <v>2004</v>
      </c>
      <c r="F160" s="112" t="s">
        <v>561</v>
      </c>
      <c r="G160" s="112" t="s">
        <v>223</v>
      </c>
      <c r="H160" s="112" t="s">
        <v>225</v>
      </c>
      <c r="I160" s="112">
        <v>14</v>
      </c>
      <c r="J160" s="112">
        <v>44</v>
      </c>
      <c r="K160" s="112">
        <v>2</v>
      </c>
      <c r="L160" s="114">
        <v>315</v>
      </c>
      <c r="M160" s="114">
        <v>1522.4</v>
      </c>
      <c r="N160" s="114">
        <v>113.4</v>
      </c>
      <c r="O160" s="114">
        <v>1950.8</v>
      </c>
      <c r="P160" s="114">
        <v>195.08</v>
      </c>
    </row>
    <row r="161" spans="2:16">
      <c r="B161" s="112" t="s">
        <v>594</v>
      </c>
      <c r="C161" s="112" t="s">
        <v>258</v>
      </c>
      <c r="D161" s="113">
        <v>41912</v>
      </c>
      <c r="E161" s="112">
        <v>2004</v>
      </c>
      <c r="F161" s="112" t="s">
        <v>561</v>
      </c>
      <c r="G161" s="112" t="s">
        <v>223</v>
      </c>
      <c r="H161" s="112" t="s">
        <v>261</v>
      </c>
      <c r="I161" s="112">
        <v>83</v>
      </c>
      <c r="J161" s="112">
        <v>47</v>
      </c>
      <c r="K161" s="112">
        <v>2</v>
      </c>
      <c r="L161" s="114">
        <v>1867.5</v>
      </c>
      <c r="M161" s="114">
        <v>1626.2</v>
      </c>
      <c r="N161" s="114">
        <v>113.4</v>
      </c>
      <c r="O161" s="114">
        <v>3607.1</v>
      </c>
      <c r="P161" s="114">
        <v>360.71</v>
      </c>
    </row>
    <row r="162" spans="2:16">
      <c r="B162" s="112" t="s">
        <v>601</v>
      </c>
      <c r="C162" s="112" t="s">
        <v>244</v>
      </c>
      <c r="D162" s="113">
        <v>41919</v>
      </c>
      <c r="E162" s="112">
        <v>2004</v>
      </c>
      <c r="F162" s="112" t="s">
        <v>596</v>
      </c>
      <c r="G162" s="112" t="s">
        <v>223</v>
      </c>
      <c r="H162" s="112" t="s">
        <v>266</v>
      </c>
      <c r="I162" s="112">
        <v>71</v>
      </c>
      <c r="J162" s="112">
        <v>37</v>
      </c>
      <c r="K162" s="112">
        <v>3</v>
      </c>
      <c r="L162" s="114">
        <v>1597.5</v>
      </c>
      <c r="M162" s="114">
        <v>1280.2</v>
      </c>
      <c r="N162" s="114">
        <v>170.1</v>
      </c>
      <c r="O162" s="114">
        <v>3047.8</v>
      </c>
      <c r="P162" s="114">
        <v>304.77999999999997</v>
      </c>
    </row>
    <row r="163" spans="2:16">
      <c r="B163" s="112" t="s">
        <v>608</v>
      </c>
      <c r="C163" s="112" t="s">
        <v>256</v>
      </c>
      <c r="D163" s="113">
        <v>41921</v>
      </c>
      <c r="E163" s="112">
        <v>2004</v>
      </c>
      <c r="F163" s="112" t="s">
        <v>596</v>
      </c>
      <c r="G163" s="112" t="s">
        <v>223</v>
      </c>
      <c r="H163" s="112" t="s">
        <v>225</v>
      </c>
      <c r="I163" s="112">
        <v>68</v>
      </c>
      <c r="J163" s="112">
        <v>14</v>
      </c>
      <c r="K163" s="112">
        <v>1</v>
      </c>
      <c r="L163" s="114">
        <v>1530</v>
      </c>
      <c r="M163" s="114">
        <v>484.4</v>
      </c>
      <c r="N163" s="114">
        <v>56.7</v>
      </c>
      <c r="O163" s="114">
        <v>2071.1</v>
      </c>
      <c r="P163" s="114">
        <v>207.11</v>
      </c>
    </row>
    <row r="164" spans="2:16">
      <c r="B164" s="112" t="s">
        <v>610</v>
      </c>
      <c r="C164" s="112" t="s">
        <v>254</v>
      </c>
      <c r="D164" s="113">
        <v>41923</v>
      </c>
      <c r="E164" s="112">
        <v>2004</v>
      </c>
      <c r="F164" s="112" t="s">
        <v>596</v>
      </c>
      <c r="G164" s="112" t="s">
        <v>223</v>
      </c>
      <c r="H164" s="112" t="s">
        <v>225</v>
      </c>
      <c r="I164" s="112">
        <v>12</v>
      </c>
      <c r="J164" s="112">
        <v>28</v>
      </c>
      <c r="K164" s="112">
        <v>2</v>
      </c>
      <c r="L164" s="114">
        <v>270</v>
      </c>
      <c r="M164" s="114">
        <v>968.8</v>
      </c>
      <c r="N164" s="114">
        <v>113.4</v>
      </c>
      <c r="O164" s="114">
        <v>1352.2</v>
      </c>
      <c r="P164" s="114">
        <v>135.22</v>
      </c>
    </row>
    <row r="165" spans="2:16">
      <c r="B165" s="112" t="s">
        <v>611</v>
      </c>
      <c r="C165" s="112" t="s">
        <v>244</v>
      </c>
      <c r="D165" s="113">
        <v>41924</v>
      </c>
      <c r="E165" s="112">
        <v>2004</v>
      </c>
      <c r="F165" s="112" t="s">
        <v>596</v>
      </c>
      <c r="G165" s="112" t="s">
        <v>223</v>
      </c>
      <c r="H165" s="112" t="s">
        <v>228</v>
      </c>
      <c r="I165" s="112">
        <v>57</v>
      </c>
      <c r="J165" s="112">
        <v>45</v>
      </c>
      <c r="K165" s="112">
        <v>2</v>
      </c>
      <c r="L165" s="114">
        <v>1282.5</v>
      </c>
      <c r="M165" s="114">
        <v>1557</v>
      </c>
      <c r="N165" s="114">
        <v>113.4</v>
      </c>
      <c r="O165" s="114">
        <v>2952.9</v>
      </c>
      <c r="P165" s="114">
        <v>295.29000000000002</v>
      </c>
    </row>
    <row r="166" spans="2:16">
      <c r="B166" s="112" t="s">
        <v>612</v>
      </c>
      <c r="C166" s="112" t="s">
        <v>247</v>
      </c>
      <c r="D166" s="113">
        <v>41925</v>
      </c>
      <c r="E166" s="112">
        <v>2004</v>
      </c>
      <c r="F166" s="112" t="s">
        <v>596</v>
      </c>
      <c r="G166" s="112" t="s">
        <v>223</v>
      </c>
      <c r="H166" s="112" t="s">
        <v>228</v>
      </c>
      <c r="I166" s="112">
        <v>98</v>
      </c>
      <c r="J166" s="112">
        <v>20</v>
      </c>
      <c r="K166" s="112">
        <v>4</v>
      </c>
      <c r="L166" s="114">
        <v>2205</v>
      </c>
      <c r="M166" s="114">
        <v>692</v>
      </c>
      <c r="N166" s="114">
        <v>226.8</v>
      </c>
      <c r="O166" s="114">
        <v>3123.8</v>
      </c>
      <c r="P166" s="114">
        <v>312.38</v>
      </c>
    </row>
    <row r="167" spans="2:16">
      <c r="B167" s="112" t="s">
        <v>618</v>
      </c>
      <c r="C167" s="112" t="s">
        <v>277</v>
      </c>
      <c r="D167" s="113">
        <v>41933</v>
      </c>
      <c r="E167" s="112">
        <v>2004</v>
      </c>
      <c r="F167" s="112" t="s">
        <v>596</v>
      </c>
      <c r="G167" s="112" t="s">
        <v>223</v>
      </c>
      <c r="H167" s="112" t="s">
        <v>246</v>
      </c>
      <c r="I167" s="112">
        <v>53</v>
      </c>
      <c r="J167" s="112">
        <v>22</v>
      </c>
      <c r="K167" s="112">
        <v>10</v>
      </c>
      <c r="L167" s="114">
        <v>1192.5</v>
      </c>
      <c r="M167" s="114">
        <v>761.2</v>
      </c>
      <c r="N167" s="114">
        <v>567</v>
      </c>
      <c r="O167" s="114">
        <v>2520.6999999999998</v>
      </c>
      <c r="P167" s="114">
        <v>252.07</v>
      </c>
    </row>
    <row r="168" spans="2:16">
      <c r="B168" s="112" t="s">
        <v>624</v>
      </c>
      <c r="C168" s="112" t="s">
        <v>247</v>
      </c>
      <c r="D168" s="113">
        <v>41942</v>
      </c>
      <c r="E168" s="112">
        <v>2004</v>
      </c>
      <c r="F168" s="112" t="s">
        <v>596</v>
      </c>
      <c r="G168" s="112" t="s">
        <v>223</v>
      </c>
      <c r="H168" s="112" t="s">
        <v>266</v>
      </c>
      <c r="I168" s="112">
        <v>55</v>
      </c>
      <c r="J168" s="112">
        <v>44</v>
      </c>
      <c r="K168" s="112">
        <v>7</v>
      </c>
      <c r="L168" s="114">
        <v>1237.5</v>
      </c>
      <c r="M168" s="114">
        <v>1522.4</v>
      </c>
      <c r="N168" s="114">
        <v>396.9</v>
      </c>
      <c r="O168" s="114">
        <v>3156.8</v>
      </c>
      <c r="P168" s="114">
        <v>315.68</v>
      </c>
    </row>
    <row r="169" spans="2:16">
      <c r="B169" s="112" t="s">
        <v>626</v>
      </c>
      <c r="C169" s="112" t="s">
        <v>249</v>
      </c>
      <c r="D169" s="113">
        <v>41943</v>
      </c>
      <c r="E169" s="112">
        <v>2004</v>
      </c>
      <c r="F169" s="112" t="s">
        <v>596</v>
      </c>
      <c r="G169" s="112" t="s">
        <v>223</v>
      </c>
      <c r="H169" s="112" t="s">
        <v>243</v>
      </c>
      <c r="I169" s="112">
        <v>77</v>
      </c>
      <c r="J169" s="112">
        <v>42</v>
      </c>
      <c r="K169" s="112">
        <v>5</v>
      </c>
      <c r="L169" s="114">
        <v>1732.5</v>
      </c>
      <c r="M169" s="114">
        <v>1453.2</v>
      </c>
      <c r="N169" s="114">
        <v>283.5</v>
      </c>
      <c r="O169" s="114">
        <v>3469.2</v>
      </c>
      <c r="P169" s="114">
        <v>346.92</v>
      </c>
    </row>
    <row r="170" spans="2:16">
      <c r="B170" s="112" t="s">
        <v>629</v>
      </c>
      <c r="C170" s="112" t="s">
        <v>283</v>
      </c>
      <c r="D170" s="113">
        <v>41944</v>
      </c>
      <c r="E170" s="112">
        <v>2004</v>
      </c>
      <c r="F170" s="112" t="s">
        <v>628</v>
      </c>
      <c r="G170" s="112" t="s">
        <v>223</v>
      </c>
      <c r="H170" s="112" t="s">
        <v>291</v>
      </c>
      <c r="I170" s="112">
        <v>74</v>
      </c>
      <c r="J170" s="112">
        <v>31</v>
      </c>
      <c r="K170" s="112">
        <v>4</v>
      </c>
      <c r="L170" s="114">
        <v>1665</v>
      </c>
      <c r="M170" s="114">
        <v>1072.5999999999999</v>
      </c>
      <c r="N170" s="114">
        <v>226.8</v>
      </c>
      <c r="O170" s="114">
        <v>2964.4</v>
      </c>
      <c r="P170" s="114">
        <v>296.44</v>
      </c>
    </row>
    <row r="171" spans="2:16">
      <c r="B171" s="112" t="s">
        <v>635</v>
      </c>
      <c r="C171" s="112" t="s">
        <v>279</v>
      </c>
      <c r="D171" s="113">
        <v>41956</v>
      </c>
      <c r="E171" s="112">
        <v>2004</v>
      </c>
      <c r="F171" s="112" t="s">
        <v>628</v>
      </c>
      <c r="G171" s="112" t="s">
        <v>223</v>
      </c>
      <c r="H171" s="112" t="s">
        <v>263</v>
      </c>
      <c r="I171" s="112">
        <v>38</v>
      </c>
      <c r="J171" s="112">
        <v>19</v>
      </c>
      <c r="K171" s="112">
        <v>7</v>
      </c>
      <c r="L171" s="114">
        <v>855</v>
      </c>
      <c r="M171" s="114">
        <v>657.4</v>
      </c>
      <c r="N171" s="114">
        <v>396.9</v>
      </c>
      <c r="O171" s="114">
        <v>1909.3</v>
      </c>
      <c r="P171" s="114">
        <v>190.93</v>
      </c>
    </row>
    <row r="172" spans="2:16">
      <c r="B172" s="112" t="s">
        <v>640</v>
      </c>
      <c r="C172" s="112" t="s">
        <v>286</v>
      </c>
      <c r="D172" s="113">
        <v>41960</v>
      </c>
      <c r="E172" s="112">
        <v>2004</v>
      </c>
      <c r="F172" s="112" t="s">
        <v>628</v>
      </c>
      <c r="G172" s="112" t="s">
        <v>223</v>
      </c>
      <c r="H172" s="112" t="s">
        <v>291</v>
      </c>
      <c r="I172" s="112">
        <v>57</v>
      </c>
      <c r="J172" s="112">
        <v>1</v>
      </c>
      <c r="K172" s="112">
        <v>1</v>
      </c>
      <c r="L172" s="114">
        <v>1282.5</v>
      </c>
      <c r="M172" s="114">
        <v>34.6</v>
      </c>
      <c r="N172" s="114">
        <v>56.7</v>
      </c>
      <c r="O172" s="114">
        <v>1373.8</v>
      </c>
      <c r="P172" s="114">
        <v>137.38</v>
      </c>
    </row>
    <row r="173" spans="2:16">
      <c r="B173" s="112" t="s">
        <v>644</v>
      </c>
      <c r="C173" s="112" t="s">
        <v>249</v>
      </c>
      <c r="D173" s="113">
        <v>41962</v>
      </c>
      <c r="E173" s="112">
        <v>2004</v>
      </c>
      <c r="F173" s="112" t="s">
        <v>628</v>
      </c>
      <c r="G173" s="112" t="s">
        <v>223</v>
      </c>
      <c r="H173" s="112" t="s">
        <v>263</v>
      </c>
      <c r="I173" s="112">
        <v>54</v>
      </c>
      <c r="J173" s="112">
        <v>16</v>
      </c>
      <c r="K173" s="112">
        <v>9</v>
      </c>
      <c r="L173" s="114">
        <v>1215</v>
      </c>
      <c r="M173" s="114">
        <v>553.6</v>
      </c>
      <c r="N173" s="114">
        <v>510.3</v>
      </c>
      <c r="O173" s="114">
        <v>2278.9</v>
      </c>
      <c r="P173" s="114">
        <v>227.89</v>
      </c>
    </row>
    <row r="174" spans="2:16">
      <c r="B174" s="112" t="s">
        <v>651</v>
      </c>
      <c r="C174" s="112" t="s">
        <v>277</v>
      </c>
      <c r="D174" s="113">
        <v>41967</v>
      </c>
      <c r="E174" s="112">
        <v>2004</v>
      </c>
      <c r="F174" s="112" t="s">
        <v>628</v>
      </c>
      <c r="G174" s="112" t="s">
        <v>223</v>
      </c>
      <c r="H174" s="112" t="s">
        <v>271</v>
      </c>
      <c r="I174" s="112">
        <v>16</v>
      </c>
      <c r="J174" s="112">
        <v>45</v>
      </c>
      <c r="K174" s="112">
        <v>9</v>
      </c>
      <c r="L174" s="114">
        <v>360</v>
      </c>
      <c r="M174" s="114">
        <v>1557</v>
      </c>
      <c r="N174" s="114">
        <v>510.3</v>
      </c>
      <c r="O174" s="114">
        <v>2427.3000000000002</v>
      </c>
      <c r="P174" s="114">
        <v>242.73</v>
      </c>
    </row>
    <row r="175" spans="2:16">
      <c r="B175" s="112" t="s">
        <v>654</v>
      </c>
      <c r="C175" s="112" t="s">
        <v>249</v>
      </c>
      <c r="D175" s="113">
        <v>41969</v>
      </c>
      <c r="E175" s="112">
        <v>2004</v>
      </c>
      <c r="F175" s="112" t="s">
        <v>628</v>
      </c>
      <c r="G175" s="112" t="s">
        <v>223</v>
      </c>
      <c r="H175" s="112" t="s">
        <v>228</v>
      </c>
      <c r="I175" s="112">
        <v>8</v>
      </c>
      <c r="J175" s="112">
        <v>5</v>
      </c>
      <c r="K175" s="112">
        <v>1</v>
      </c>
      <c r="L175" s="114">
        <v>180</v>
      </c>
      <c r="M175" s="114">
        <v>173</v>
      </c>
      <c r="N175" s="114">
        <v>56.7</v>
      </c>
      <c r="O175" s="114">
        <v>409.7</v>
      </c>
      <c r="P175" s="114">
        <v>40.97</v>
      </c>
    </row>
    <row r="176" spans="2:16">
      <c r="B176" s="112" t="s">
        <v>673</v>
      </c>
      <c r="C176" s="112" t="s">
        <v>286</v>
      </c>
      <c r="D176" s="113">
        <v>41986</v>
      </c>
      <c r="E176" s="112">
        <v>2004</v>
      </c>
      <c r="F176" s="112" t="s">
        <v>660</v>
      </c>
      <c r="G176" s="112" t="s">
        <v>223</v>
      </c>
      <c r="H176" s="112" t="s">
        <v>291</v>
      </c>
      <c r="I176" s="112">
        <v>52</v>
      </c>
      <c r="J176" s="112">
        <v>47</v>
      </c>
      <c r="K176" s="112">
        <v>1</v>
      </c>
      <c r="L176" s="114">
        <v>1170</v>
      </c>
      <c r="M176" s="114">
        <v>1626.2</v>
      </c>
      <c r="N176" s="114">
        <v>56.7</v>
      </c>
      <c r="O176" s="114">
        <v>2852.9</v>
      </c>
      <c r="P176" s="114">
        <v>285.29000000000002</v>
      </c>
    </row>
    <row r="177" spans="2:16">
      <c r="B177" s="112" t="s">
        <v>675</v>
      </c>
      <c r="C177" s="112" t="s">
        <v>256</v>
      </c>
      <c r="D177" s="113">
        <v>41986</v>
      </c>
      <c r="E177" s="112">
        <v>2004</v>
      </c>
      <c r="F177" s="112" t="s">
        <v>660</v>
      </c>
      <c r="G177" s="112" t="s">
        <v>223</v>
      </c>
      <c r="H177" s="112" t="s">
        <v>261</v>
      </c>
      <c r="I177" s="112">
        <v>5</v>
      </c>
      <c r="J177" s="112">
        <v>24</v>
      </c>
      <c r="K177" s="112">
        <v>6</v>
      </c>
      <c r="L177" s="114">
        <v>112.5</v>
      </c>
      <c r="M177" s="114">
        <v>830.4</v>
      </c>
      <c r="N177" s="114">
        <v>340.2</v>
      </c>
      <c r="O177" s="114">
        <v>1283.0999999999999</v>
      </c>
      <c r="P177" s="114">
        <v>128.31</v>
      </c>
    </row>
    <row r="178" spans="2:16">
      <c r="B178" s="112" t="s">
        <v>678</v>
      </c>
      <c r="C178" s="112" t="s">
        <v>283</v>
      </c>
      <c r="D178" s="113">
        <v>41991</v>
      </c>
      <c r="E178" s="112">
        <v>2004</v>
      </c>
      <c r="F178" s="112" t="s">
        <v>660</v>
      </c>
      <c r="G178" s="112" t="s">
        <v>223</v>
      </c>
      <c r="H178" s="112" t="s">
        <v>271</v>
      </c>
      <c r="I178" s="112">
        <v>96</v>
      </c>
      <c r="J178" s="112">
        <v>37</v>
      </c>
      <c r="K178" s="112">
        <v>5</v>
      </c>
      <c r="L178" s="114">
        <v>2160</v>
      </c>
      <c r="M178" s="114">
        <v>1280.2</v>
      </c>
      <c r="N178" s="114">
        <v>283.5</v>
      </c>
      <c r="O178" s="114">
        <v>3723.7</v>
      </c>
      <c r="P178" s="114">
        <v>372.37</v>
      </c>
    </row>
    <row r="179" spans="2:16">
      <c r="B179" s="112" t="s">
        <v>687</v>
      </c>
      <c r="C179" s="112" t="s">
        <v>283</v>
      </c>
      <c r="D179" s="113">
        <v>41995</v>
      </c>
      <c r="E179" s="112">
        <v>2004</v>
      </c>
      <c r="F179" s="112" t="s">
        <v>660</v>
      </c>
      <c r="G179" s="112" t="s">
        <v>223</v>
      </c>
      <c r="H179" s="112" t="s">
        <v>263</v>
      </c>
      <c r="I179" s="112">
        <v>54</v>
      </c>
      <c r="J179" s="112">
        <v>17</v>
      </c>
      <c r="K179" s="112">
        <v>5</v>
      </c>
      <c r="L179" s="114">
        <v>1215</v>
      </c>
      <c r="M179" s="114">
        <v>588.20000000000005</v>
      </c>
      <c r="N179" s="114">
        <v>283.5</v>
      </c>
      <c r="O179" s="114">
        <v>2086.6999999999998</v>
      </c>
      <c r="P179" s="114">
        <v>208.67</v>
      </c>
    </row>
    <row r="180" spans="2:16">
      <c r="B180" s="112" t="s">
        <v>689</v>
      </c>
      <c r="C180" s="112" t="s">
        <v>247</v>
      </c>
      <c r="D180" s="113">
        <v>41996</v>
      </c>
      <c r="E180" s="112">
        <v>2004</v>
      </c>
      <c r="F180" s="112" t="s">
        <v>660</v>
      </c>
      <c r="G180" s="112" t="s">
        <v>223</v>
      </c>
      <c r="H180" s="112" t="s">
        <v>271</v>
      </c>
      <c r="I180" s="112">
        <v>40</v>
      </c>
      <c r="J180" s="112">
        <v>33</v>
      </c>
      <c r="K180" s="112">
        <v>3</v>
      </c>
      <c r="L180" s="114">
        <v>900</v>
      </c>
      <c r="M180" s="114">
        <v>1141.8</v>
      </c>
      <c r="N180" s="114">
        <v>170.1</v>
      </c>
      <c r="O180" s="114">
        <v>2211.9</v>
      </c>
      <c r="P180" s="114">
        <v>221.19</v>
      </c>
    </row>
    <row r="181" spans="2:16">
      <c r="B181" s="112" t="s">
        <v>696</v>
      </c>
      <c r="C181" s="112" t="s">
        <v>256</v>
      </c>
      <c r="D181" s="113">
        <v>41999</v>
      </c>
      <c r="E181" s="112">
        <v>2004</v>
      </c>
      <c r="F181" s="112" t="s">
        <v>660</v>
      </c>
      <c r="G181" s="112" t="s">
        <v>223</v>
      </c>
      <c r="H181" s="112" t="s">
        <v>271</v>
      </c>
      <c r="I181" s="112">
        <v>42</v>
      </c>
      <c r="J181" s="112">
        <v>29</v>
      </c>
      <c r="K181" s="112">
        <v>10</v>
      </c>
      <c r="L181" s="114">
        <v>945</v>
      </c>
      <c r="M181" s="114">
        <v>1003.4</v>
      </c>
      <c r="N181" s="114">
        <v>567</v>
      </c>
      <c r="O181" s="114">
        <v>2515.4</v>
      </c>
      <c r="P181" s="114">
        <v>251.54</v>
      </c>
    </row>
    <row r="182" spans="2:16">
      <c r="B182" s="112" t="s">
        <v>250</v>
      </c>
      <c r="C182" s="112" t="s">
        <v>249</v>
      </c>
      <c r="D182" s="113">
        <v>41646</v>
      </c>
      <c r="E182" s="112">
        <v>2004</v>
      </c>
      <c r="F182" s="112" t="s">
        <v>138</v>
      </c>
      <c r="G182" s="112" t="s">
        <v>224</v>
      </c>
      <c r="H182" s="112" t="s">
        <v>246</v>
      </c>
      <c r="I182" s="112">
        <v>48</v>
      </c>
      <c r="J182" s="112">
        <v>37</v>
      </c>
      <c r="K182" s="112">
        <v>8</v>
      </c>
      <c r="L182" s="114">
        <v>1080</v>
      </c>
      <c r="M182" s="114">
        <v>1280.2</v>
      </c>
      <c r="N182" s="114">
        <v>453.6</v>
      </c>
      <c r="O182" s="114">
        <v>2813.8</v>
      </c>
      <c r="P182" s="114">
        <v>281.38</v>
      </c>
    </row>
    <row r="183" spans="2:16">
      <c r="B183" s="112" t="s">
        <v>251</v>
      </c>
      <c r="C183" s="112" t="s">
        <v>247</v>
      </c>
      <c r="D183" s="113">
        <v>41647</v>
      </c>
      <c r="E183" s="112">
        <v>2004</v>
      </c>
      <c r="F183" s="112" t="s">
        <v>138</v>
      </c>
      <c r="G183" s="112" t="s">
        <v>224</v>
      </c>
      <c r="H183" s="112" t="s">
        <v>252</v>
      </c>
      <c r="I183" s="112">
        <v>80</v>
      </c>
      <c r="J183" s="112">
        <v>44</v>
      </c>
      <c r="K183" s="112">
        <v>8</v>
      </c>
      <c r="L183" s="114">
        <v>1800</v>
      </c>
      <c r="M183" s="114">
        <v>1522.4</v>
      </c>
      <c r="N183" s="114">
        <v>453.6</v>
      </c>
      <c r="O183" s="114">
        <v>3776</v>
      </c>
      <c r="P183" s="114">
        <v>377.6</v>
      </c>
    </row>
    <row r="184" spans="2:16">
      <c r="B184" s="112" t="s">
        <v>255</v>
      </c>
      <c r="C184" s="112" t="s">
        <v>256</v>
      </c>
      <c r="D184" s="113">
        <v>41647</v>
      </c>
      <c r="E184" s="112">
        <v>2004</v>
      </c>
      <c r="F184" s="112" t="s">
        <v>138</v>
      </c>
      <c r="G184" s="112" t="s">
        <v>224</v>
      </c>
      <c r="H184" s="112" t="s">
        <v>228</v>
      </c>
      <c r="I184" s="112">
        <v>82</v>
      </c>
      <c r="J184" s="112">
        <v>18</v>
      </c>
      <c r="K184" s="112">
        <v>8</v>
      </c>
      <c r="L184" s="114">
        <v>1845</v>
      </c>
      <c r="M184" s="114">
        <v>622.79999999999995</v>
      </c>
      <c r="N184" s="114">
        <v>453.6</v>
      </c>
      <c r="O184" s="114">
        <v>2921.4</v>
      </c>
      <c r="P184" s="114">
        <v>292.14</v>
      </c>
    </row>
    <row r="185" spans="2:16">
      <c r="B185" s="112" t="s">
        <v>259</v>
      </c>
      <c r="C185" s="112" t="s">
        <v>244</v>
      </c>
      <c r="D185" s="113">
        <v>41648</v>
      </c>
      <c r="E185" s="112">
        <v>2004</v>
      </c>
      <c r="F185" s="112" t="s">
        <v>138</v>
      </c>
      <c r="G185" s="112" t="s">
        <v>224</v>
      </c>
      <c r="H185" s="112" t="s">
        <v>228</v>
      </c>
      <c r="I185" s="112">
        <v>90</v>
      </c>
      <c r="J185" s="112">
        <v>37</v>
      </c>
      <c r="K185" s="112">
        <v>1</v>
      </c>
      <c r="L185" s="114">
        <v>2025</v>
      </c>
      <c r="M185" s="114">
        <v>1280.2</v>
      </c>
      <c r="N185" s="114">
        <v>56.7</v>
      </c>
      <c r="O185" s="114">
        <v>3361.9</v>
      </c>
      <c r="P185" s="114">
        <v>336.19</v>
      </c>
    </row>
    <row r="186" spans="2:16">
      <c r="B186" s="112" t="s">
        <v>278</v>
      </c>
      <c r="C186" s="112" t="s">
        <v>279</v>
      </c>
      <c r="D186" s="113">
        <v>41657</v>
      </c>
      <c r="E186" s="112">
        <v>2004</v>
      </c>
      <c r="F186" s="112" t="s">
        <v>138</v>
      </c>
      <c r="G186" s="112" t="s">
        <v>224</v>
      </c>
      <c r="H186" s="112" t="s">
        <v>271</v>
      </c>
      <c r="I186" s="112">
        <v>43</v>
      </c>
      <c r="J186" s="112">
        <v>24</v>
      </c>
      <c r="K186" s="112">
        <v>4</v>
      </c>
      <c r="L186" s="114">
        <v>967.5</v>
      </c>
      <c r="M186" s="114">
        <v>830.4</v>
      </c>
      <c r="N186" s="114">
        <v>226.8</v>
      </c>
      <c r="O186" s="114">
        <v>2024.7</v>
      </c>
      <c r="P186" s="114">
        <v>202.47</v>
      </c>
    </row>
    <row r="187" spans="2:16">
      <c r="B187" s="112" t="s">
        <v>292</v>
      </c>
      <c r="C187" s="112" t="s">
        <v>247</v>
      </c>
      <c r="D187" s="113">
        <v>41664</v>
      </c>
      <c r="E187" s="112">
        <v>2004</v>
      </c>
      <c r="F187" s="112" t="s">
        <v>138</v>
      </c>
      <c r="G187" s="112" t="s">
        <v>224</v>
      </c>
      <c r="H187" s="112" t="s">
        <v>225</v>
      </c>
      <c r="I187" s="112">
        <v>71</v>
      </c>
      <c r="J187" s="112">
        <v>38</v>
      </c>
      <c r="K187" s="112">
        <v>4</v>
      </c>
      <c r="L187" s="114">
        <v>1597.5</v>
      </c>
      <c r="M187" s="114">
        <v>1314.8</v>
      </c>
      <c r="N187" s="114">
        <v>226.8</v>
      </c>
      <c r="O187" s="114">
        <v>3139.1</v>
      </c>
      <c r="P187" s="114">
        <v>313.91000000000003</v>
      </c>
    </row>
    <row r="188" spans="2:16">
      <c r="B188" s="112" t="s">
        <v>296</v>
      </c>
      <c r="C188" s="112" t="s">
        <v>249</v>
      </c>
      <c r="D188" s="113">
        <v>41665</v>
      </c>
      <c r="E188" s="112">
        <v>2004</v>
      </c>
      <c r="F188" s="112" t="s">
        <v>138</v>
      </c>
      <c r="G188" s="112" t="s">
        <v>224</v>
      </c>
      <c r="H188" s="112" t="s">
        <v>271</v>
      </c>
      <c r="I188" s="112">
        <v>26</v>
      </c>
      <c r="J188" s="112">
        <v>2</v>
      </c>
      <c r="K188" s="112">
        <v>9</v>
      </c>
      <c r="L188" s="114">
        <v>585</v>
      </c>
      <c r="M188" s="114">
        <v>69.2</v>
      </c>
      <c r="N188" s="114">
        <v>510.3</v>
      </c>
      <c r="O188" s="114">
        <v>1164.5</v>
      </c>
      <c r="P188" s="114">
        <v>116.45</v>
      </c>
    </row>
    <row r="189" spans="2:16">
      <c r="B189" s="112" t="s">
        <v>306</v>
      </c>
      <c r="C189" s="112" t="s">
        <v>258</v>
      </c>
      <c r="D189" s="113">
        <v>41674</v>
      </c>
      <c r="E189" s="112">
        <v>2004</v>
      </c>
      <c r="F189" s="112" t="s">
        <v>133</v>
      </c>
      <c r="G189" s="112" t="s">
        <v>224</v>
      </c>
      <c r="H189" s="112" t="s">
        <v>225</v>
      </c>
      <c r="I189" s="112">
        <v>86</v>
      </c>
      <c r="J189" s="112">
        <v>45</v>
      </c>
      <c r="K189" s="112">
        <v>1</v>
      </c>
      <c r="L189" s="114">
        <v>1935</v>
      </c>
      <c r="M189" s="114">
        <v>1557</v>
      </c>
      <c r="N189" s="114">
        <v>56.7</v>
      </c>
      <c r="O189" s="114">
        <v>3548.7</v>
      </c>
      <c r="P189" s="114">
        <v>354.87</v>
      </c>
    </row>
    <row r="190" spans="2:16">
      <c r="B190" s="112" t="s">
        <v>328</v>
      </c>
      <c r="C190" s="112" t="s">
        <v>247</v>
      </c>
      <c r="D190" s="113">
        <v>41687</v>
      </c>
      <c r="E190" s="112">
        <v>2004</v>
      </c>
      <c r="F190" s="112" t="s">
        <v>133</v>
      </c>
      <c r="G190" s="112" t="s">
        <v>224</v>
      </c>
      <c r="H190" s="112" t="s">
        <v>263</v>
      </c>
      <c r="I190" s="112">
        <v>3</v>
      </c>
      <c r="J190" s="112">
        <v>43</v>
      </c>
      <c r="K190" s="112">
        <v>8</v>
      </c>
      <c r="L190" s="114">
        <v>67.5</v>
      </c>
      <c r="M190" s="114">
        <v>1487.8</v>
      </c>
      <c r="N190" s="114">
        <v>453.6</v>
      </c>
      <c r="O190" s="114">
        <v>2008.9</v>
      </c>
      <c r="P190" s="114">
        <v>200.89</v>
      </c>
    </row>
    <row r="191" spans="2:16">
      <c r="B191" s="112" t="s">
        <v>332</v>
      </c>
      <c r="C191" s="112" t="s">
        <v>249</v>
      </c>
      <c r="D191" s="113">
        <v>41691</v>
      </c>
      <c r="E191" s="112">
        <v>2004</v>
      </c>
      <c r="F191" s="112" t="s">
        <v>133</v>
      </c>
      <c r="G191" s="112" t="s">
        <v>224</v>
      </c>
      <c r="H191" s="112" t="s">
        <v>225</v>
      </c>
      <c r="I191" s="112">
        <v>90</v>
      </c>
      <c r="J191" s="112">
        <v>5</v>
      </c>
      <c r="K191" s="112">
        <v>8</v>
      </c>
      <c r="L191" s="114">
        <v>2025</v>
      </c>
      <c r="M191" s="114">
        <v>173</v>
      </c>
      <c r="N191" s="114">
        <v>453.6</v>
      </c>
      <c r="O191" s="114">
        <v>2651.6</v>
      </c>
      <c r="P191" s="114">
        <v>265.16000000000003</v>
      </c>
    </row>
    <row r="192" spans="2:16">
      <c r="B192" s="112" t="s">
        <v>333</v>
      </c>
      <c r="C192" s="112" t="s">
        <v>247</v>
      </c>
      <c r="D192" s="113">
        <v>41692</v>
      </c>
      <c r="E192" s="112">
        <v>2004</v>
      </c>
      <c r="F192" s="112" t="s">
        <v>133</v>
      </c>
      <c r="G192" s="112" t="s">
        <v>224</v>
      </c>
      <c r="H192" s="112" t="s">
        <v>252</v>
      </c>
      <c r="I192" s="112">
        <v>58</v>
      </c>
      <c r="J192" s="112">
        <v>30</v>
      </c>
      <c r="K192" s="112">
        <v>2</v>
      </c>
      <c r="L192" s="114">
        <v>1305</v>
      </c>
      <c r="M192" s="114">
        <v>1038</v>
      </c>
      <c r="N192" s="114">
        <v>113.4</v>
      </c>
      <c r="O192" s="114">
        <v>2456.4</v>
      </c>
      <c r="P192" s="114">
        <v>245.64</v>
      </c>
    </row>
    <row r="193" spans="2:16">
      <c r="B193" s="112" t="s">
        <v>335</v>
      </c>
      <c r="C193" s="112" t="s">
        <v>249</v>
      </c>
      <c r="D193" s="113">
        <v>41692</v>
      </c>
      <c r="E193" s="112">
        <v>2004</v>
      </c>
      <c r="F193" s="112" t="s">
        <v>133</v>
      </c>
      <c r="G193" s="112" t="s">
        <v>224</v>
      </c>
      <c r="H193" s="112" t="s">
        <v>252</v>
      </c>
      <c r="I193" s="112">
        <v>50</v>
      </c>
      <c r="J193" s="112">
        <v>2</v>
      </c>
      <c r="K193" s="112">
        <v>1</v>
      </c>
      <c r="L193" s="114">
        <v>1125</v>
      </c>
      <c r="M193" s="114">
        <v>69.2</v>
      </c>
      <c r="N193" s="114">
        <v>56.7</v>
      </c>
      <c r="O193" s="114">
        <v>1250.9000000000001</v>
      </c>
      <c r="P193" s="114">
        <v>125.09</v>
      </c>
    </row>
    <row r="194" spans="2:16">
      <c r="B194" s="112" t="s">
        <v>336</v>
      </c>
      <c r="C194" s="112" t="s">
        <v>279</v>
      </c>
      <c r="D194" s="113">
        <v>41693</v>
      </c>
      <c r="E194" s="112">
        <v>2004</v>
      </c>
      <c r="F194" s="112" t="s">
        <v>133</v>
      </c>
      <c r="G194" s="112" t="s">
        <v>224</v>
      </c>
      <c r="H194" s="112" t="s">
        <v>243</v>
      </c>
      <c r="I194" s="112">
        <v>7</v>
      </c>
      <c r="J194" s="112">
        <v>41</v>
      </c>
      <c r="K194" s="112">
        <v>5</v>
      </c>
      <c r="L194" s="114">
        <v>157.5</v>
      </c>
      <c r="M194" s="114">
        <v>1418.6</v>
      </c>
      <c r="N194" s="114">
        <v>283.5</v>
      </c>
      <c r="O194" s="114">
        <v>1859.6</v>
      </c>
      <c r="P194" s="114">
        <v>185.96</v>
      </c>
    </row>
    <row r="195" spans="2:16">
      <c r="B195" s="112" t="s">
        <v>339</v>
      </c>
      <c r="C195" s="112" t="s">
        <v>277</v>
      </c>
      <c r="D195" s="113">
        <v>41696</v>
      </c>
      <c r="E195" s="112">
        <v>2004</v>
      </c>
      <c r="F195" s="112" t="s">
        <v>133</v>
      </c>
      <c r="G195" s="112" t="s">
        <v>224</v>
      </c>
      <c r="H195" s="112" t="s">
        <v>263</v>
      </c>
      <c r="I195" s="112">
        <v>48</v>
      </c>
      <c r="J195" s="112">
        <v>18</v>
      </c>
      <c r="K195" s="112">
        <v>5</v>
      </c>
      <c r="L195" s="114">
        <v>1080</v>
      </c>
      <c r="M195" s="114">
        <v>622.79999999999995</v>
      </c>
      <c r="N195" s="114">
        <v>283.5</v>
      </c>
      <c r="O195" s="114">
        <v>1986.3</v>
      </c>
      <c r="P195" s="114">
        <v>198.63</v>
      </c>
    </row>
    <row r="196" spans="2:16">
      <c r="B196" s="112" t="s">
        <v>354</v>
      </c>
      <c r="C196" s="112" t="s">
        <v>283</v>
      </c>
      <c r="D196" s="113">
        <v>41707</v>
      </c>
      <c r="E196" s="112">
        <v>2004</v>
      </c>
      <c r="F196" s="112" t="s">
        <v>119</v>
      </c>
      <c r="G196" s="112" t="s">
        <v>224</v>
      </c>
      <c r="H196" s="112" t="s">
        <v>246</v>
      </c>
      <c r="I196" s="112">
        <v>32</v>
      </c>
      <c r="J196" s="112">
        <v>13</v>
      </c>
      <c r="K196" s="112">
        <v>1</v>
      </c>
      <c r="L196" s="114">
        <v>720</v>
      </c>
      <c r="M196" s="114">
        <v>449.8</v>
      </c>
      <c r="N196" s="114">
        <v>56.7</v>
      </c>
      <c r="O196" s="114">
        <v>1226.5</v>
      </c>
      <c r="P196" s="114">
        <v>122.65</v>
      </c>
    </row>
    <row r="197" spans="2:16">
      <c r="B197" s="112" t="s">
        <v>361</v>
      </c>
      <c r="C197" s="112" t="s">
        <v>286</v>
      </c>
      <c r="D197" s="113">
        <v>41713</v>
      </c>
      <c r="E197" s="112">
        <v>2004</v>
      </c>
      <c r="F197" s="112" t="s">
        <v>119</v>
      </c>
      <c r="G197" s="112" t="s">
        <v>224</v>
      </c>
      <c r="H197" s="112" t="s">
        <v>263</v>
      </c>
      <c r="I197" s="112">
        <v>44</v>
      </c>
      <c r="J197" s="112">
        <v>19</v>
      </c>
      <c r="K197" s="112">
        <v>1</v>
      </c>
      <c r="L197" s="114">
        <v>990</v>
      </c>
      <c r="M197" s="114">
        <v>657.4</v>
      </c>
      <c r="N197" s="114">
        <v>56.7</v>
      </c>
      <c r="O197" s="114">
        <v>1704.1</v>
      </c>
      <c r="P197" s="114">
        <v>170.41</v>
      </c>
    </row>
    <row r="198" spans="2:16">
      <c r="B198" s="112" t="s">
        <v>365</v>
      </c>
      <c r="C198" s="112" t="s">
        <v>249</v>
      </c>
      <c r="D198" s="113">
        <v>41719</v>
      </c>
      <c r="E198" s="112">
        <v>2004</v>
      </c>
      <c r="F198" s="112" t="s">
        <v>119</v>
      </c>
      <c r="G198" s="112" t="s">
        <v>224</v>
      </c>
      <c r="H198" s="112" t="s">
        <v>252</v>
      </c>
      <c r="I198" s="112">
        <v>68</v>
      </c>
      <c r="J198" s="112">
        <v>38</v>
      </c>
      <c r="K198" s="112">
        <v>8</v>
      </c>
      <c r="L198" s="114">
        <v>1530</v>
      </c>
      <c r="M198" s="114">
        <v>1314.8</v>
      </c>
      <c r="N198" s="114">
        <v>453.6</v>
      </c>
      <c r="O198" s="114">
        <v>3298.4</v>
      </c>
      <c r="P198" s="114">
        <v>329.84</v>
      </c>
    </row>
    <row r="199" spans="2:16">
      <c r="B199" s="112" t="s">
        <v>370</v>
      </c>
      <c r="C199" s="112" t="s">
        <v>286</v>
      </c>
      <c r="D199" s="113">
        <v>41722</v>
      </c>
      <c r="E199" s="112">
        <v>2004</v>
      </c>
      <c r="F199" s="112" t="s">
        <v>119</v>
      </c>
      <c r="G199" s="112" t="s">
        <v>224</v>
      </c>
      <c r="H199" s="112" t="s">
        <v>228</v>
      </c>
      <c r="I199" s="112">
        <v>56</v>
      </c>
      <c r="J199" s="112">
        <v>11</v>
      </c>
      <c r="K199" s="112">
        <v>10</v>
      </c>
      <c r="L199" s="114">
        <v>1260</v>
      </c>
      <c r="M199" s="114">
        <v>380.6</v>
      </c>
      <c r="N199" s="114">
        <v>567</v>
      </c>
      <c r="O199" s="114">
        <v>2207.6</v>
      </c>
      <c r="P199" s="114">
        <v>220.76</v>
      </c>
    </row>
    <row r="200" spans="2:16">
      <c r="B200" s="112" t="s">
        <v>376</v>
      </c>
      <c r="C200" s="112" t="s">
        <v>279</v>
      </c>
      <c r="D200" s="113">
        <v>41728</v>
      </c>
      <c r="E200" s="112">
        <v>2004</v>
      </c>
      <c r="F200" s="112" t="s">
        <v>119</v>
      </c>
      <c r="G200" s="112" t="s">
        <v>224</v>
      </c>
      <c r="H200" s="112" t="s">
        <v>27</v>
      </c>
      <c r="I200" s="112">
        <v>70</v>
      </c>
      <c r="J200" s="112">
        <v>10</v>
      </c>
      <c r="K200" s="112">
        <v>6</v>
      </c>
      <c r="L200" s="114">
        <v>1575</v>
      </c>
      <c r="M200" s="114">
        <v>346</v>
      </c>
      <c r="N200" s="114">
        <v>340.2</v>
      </c>
      <c r="O200" s="114">
        <v>2261.1999999999998</v>
      </c>
      <c r="P200" s="114">
        <v>226.12</v>
      </c>
    </row>
    <row r="201" spans="2:16">
      <c r="B201" s="112" t="s">
        <v>382</v>
      </c>
      <c r="C201" s="112" t="s">
        <v>258</v>
      </c>
      <c r="D201" s="113">
        <v>41734</v>
      </c>
      <c r="E201" s="112">
        <v>2004</v>
      </c>
      <c r="F201" s="112" t="s">
        <v>214</v>
      </c>
      <c r="G201" s="112" t="s">
        <v>224</v>
      </c>
      <c r="H201" s="112" t="s">
        <v>263</v>
      </c>
      <c r="I201" s="112">
        <v>32</v>
      </c>
      <c r="J201" s="112">
        <v>36</v>
      </c>
      <c r="K201" s="112">
        <v>2</v>
      </c>
      <c r="L201" s="114">
        <v>720</v>
      </c>
      <c r="M201" s="114">
        <v>1245.5999999999999</v>
      </c>
      <c r="N201" s="114">
        <v>113.4</v>
      </c>
      <c r="O201" s="114">
        <v>2079</v>
      </c>
      <c r="P201" s="114">
        <v>207.9</v>
      </c>
    </row>
    <row r="202" spans="2:16">
      <c r="B202" s="112" t="s">
        <v>392</v>
      </c>
      <c r="C202" s="112" t="s">
        <v>256</v>
      </c>
      <c r="D202" s="113">
        <v>41744</v>
      </c>
      <c r="E202" s="112">
        <v>2004</v>
      </c>
      <c r="F202" s="112" t="s">
        <v>214</v>
      </c>
      <c r="G202" s="112" t="s">
        <v>224</v>
      </c>
      <c r="H202" s="112" t="s">
        <v>291</v>
      </c>
      <c r="I202" s="112">
        <v>15</v>
      </c>
      <c r="J202" s="112">
        <v>12</v>
      </c>
      <c r="K202" s="112">
        <v>4</v>
      </c>
      <c r="L202" s="114">
        <v>337.5</v>
      </c>
      <c r="M202" s="114">
        <v>415.2</v>
      </c>
      <c r="N202" s="114">
        <v>226.8</v>
      </c>
      <c r="O202" s="114">
        <v>979.5</v>
      </c>
      <c r="P202" s="114">
        <v>97.95</v>
      </c>
    </row>
    <row r="203" spans="2:16">
      <c r="B203" s="112" t="s">
        <v>398</v>
      </c>
      <c r="C203" s="112" t="s">
        <v>286</v>
      </c>
      <c r="D203" s="113">
        <v>41750</v>
      </c>
      <c r="E203" s="112">
        <v>2004</v>
      </c>
      <c r="F203" s="112" t="s">
        <v>214</v>
      </c>
      <c r="G203" s="112" t="s">
        <v>224</v>
      </c>
      <c r="H203" s="112" t="s">
        <v>252</v>
      </c>
      <c r="I203" s="112">
        <v>92</v>
      </c>
      <c r="J203" s="112">
        <v>15</v>
      </c>
      <c r="K203" s="112">
        <v>1</v>
      </c>
      <c r="L203" s="114">
        <v>2070</v>
      </c>
      <c r="M203" s="114">
        <v>519</v>
      </c>
      <c r="N203" s="114">
        <v>56.7</v>
      </c>
      <c r="O203" s="114">
        <v>2645.7</v>
      </c>
      <c r="P203" s="114">
        <v>264.57</v>
      </c>
    </row>
    <row r="204" spans="2:16">
      <c r="B204" s="112" t="s">
        <v>399</v>
      </c>
      <c r="C204" s="112" t="s">
        <v>249</v>
      </c>
      <c r="D204" s="113">
        <v>41750</v>
      </c>
      <c r="E204" s="112">
        <v>2004</v>
      </c>
      <c r="F204" s="112" t="s">
        <v>214</v>
      </c>
      <c r="G204" s="112" t="s">
        <v>224</v>
      </c>
      <c r="H204" s="112" t="s">
        <v>263</v>
      </c>
      <c r="I204" s="112">
        <v>19</v>
      </c>
      <c r="J204" s="112">
        <v>22</v>
      </c>
      <c r="K204" s="112">
        <v>2</v>
      </c>
      <c r="L204" s="114">
        <v>427.5</v>
      </c>
      <c r="M204" s="114">
        <v>761.2</v>
      </c>
      <c r="N204" s="114">
        <v>113.4</v>
      </c>
      <c r="O204" s="114">
        <v>1302.0999999999999</v>
      </c>
      <c r="P204" s="114">
        <v>130.21</v>
      </c>
    </row>
    <row r="205" spans="2:16">
      <c r="B205" s="112" t="s">
        <v>429</v>
      </c>
      <c r="C205" s="112" t="s">
        <v>254</v>
      </c>
      <c r="D205" s="113">
        <v>41774</v>
      </c>
      <c r="E205" s="112">
        <v>2004</v>
      </c>
      <c r="F205" s="112" t="s">
        <v>215</v>
      </c>
      <c r="G205" s="112" t="s">
        <v>224</v>
      </c>
      <c r="H205" s="112" t="s">
        <v>266</v>
      </c>
      <c r="I205" s="112">
        <v>98</v>
      </c>
      <c r="J205" s="112">
        <v>46</v>
      </c>
      <c r="K205" s="112">
        <v>7</v>
      </c>
      <c r="L205" s="114">
        <v>2205</v>
      </c>
      <c r="M205" s="114">
        <v>1591.6</v>
      </c>
      <c r="N205" s="114">
        <v>396.9</v>
      </c>
      <c r="O205" s="114">
        <v>4193.5</v>
      </c>
      <c r="P205" s="114">
        <v>419.35</v>
      </c>
    </row>
    <row r="206" spans="2:16">
      <c r="B206" s="112" t="s">
        <v>437</v>
      </c>
      <c r="C206" s="112" t="s">
        <v>256</v>
      </c>
      <c r="D206" s="113">
        <v>41783</v>
      </c>
      <c r="E206" s="112">
        <v>2004</v>
      </c>
      <c r="F206" s="112" t="s">
        <v>215</v>
      </c>
      <c r="G206" s="112" t="s">
        <v>224</v>
      </c>
      <c r="H206" s="112" t="s">
        <v>266</v>
      </c>
      <c r="I206" s="112">
        <v>19</v>
      </c>
      <c r="J206" s="112">
        <v>37</v>
      </c>
      <c r="K206" s="112">
        <v>7</v>
      </c>
      <c r="L206" s="114">
        <v>427.5</v>
      </c>
      <c r="M206" s="114">
        <v>1280.2</v>
      </c>
      <c r="N206" s="114">
        <v>396.9</v>
      </c>
      <c r="O206" s="114">
        <v>2104.6</v>
      </c>
      <c r="P206" s="114">
        <v>210.46</v>
      </c>
    </row>
    <row r="207" spans="2:16">
      <c r="B207" s="112" t="s">
        <v>449</v>
      </c>
      <c r="C207" s="112" t="s">
        <v>283</v>
      </c>
      <c r="D207" s="113">
        <v>41795</v>
      </c>
      <c r="E207" s="112">
        <v>2004</v>
      </c>
      <c r="F207" s="112" t="s">
        <v>216</v>
      </c>
      <c r="G207" s="112" t="s">
        <v>224</v>
      </c>
      <c r="H207" s="112" t="s">
        <v>225</v>
      </c>
      <c r="I207" s="112">
        <v>99</v>
      </c>
      <c r="J207" s="112">
        <v>34</v>
      </c>
      <c r="K207" s="112">
        <v>5</v>
      </c>
      <c r="L207" s="114">
        <v>2227.5</v>
      </c>
      <c r="M207" s="114">
        <v>1176.4000000000001</v>
      </c>
      <c r="N207" s="114">
        <v>283.5</v>
      </c>
      <c r="O207" s="114">
        <v>3687.4</v>
      </c>
      <c r="P207" s="114">
        <v>368.74</v>
      </c>
    </row>
    <row r="208" spans="2:16">
      <c r="B208" s="112" t="s">
        <v>451</v>
      </c>
      <c r="C208" s="112" t="s">
        <v>244</v>
      </c>
      <c r="D208" s="113">
        <v>41796</v>
      </c>
      <c r="E208" s="112">
        <v>2004</v>
      </c>
      <c r="F208" s="112" t="s">
        <v>216</v>
      </c>
      <c r="G208" s="112" t="s">
        <v>224</v>
      </c>
      <c r="H208" s="112" t="s">
        <v>263</v>
      </c>
      <c r="I208" s="112">
        <v>1</v>
      </c>
      <c r="J208" s="112">
        <v>21</v>
      </c>
      <c r="K208" s="112">
        <v>5</v>
      </c>
      <c r="L208" s="114">
        <v>22.5</v>
      </c>
      <c r="M208" s="114">
        <v>726.6</v>
      </c>
      <c r="N208" s="114">
        <v>283.5</v>
      </c>
      <c r="O208" s="114">
        <v>1032.5999999999999</v>
      </c>
      <c r="P208" s="114">
        <v>103.26</v>
      </c>
    </row>
    <row r="209" spans="2:16">
      <c r="B209" s="112" t="s">
        <v>457</v>
      </c>
      <c r="C209" s="112" t="s">
        <v>277</v>
      </c>
      <c r="D209" s="113">
        <v>41808</v>
      </c>
      <c r="E209" s="112">
        <v>2004</v>
      </c>
      <c r="F209" s="112" t="s">
        <v>216</v>
      </c>
      <c r="G209" s="112" t="s">
        <v>224</v>
      </c>
      <c r="H209" s="112" t="s">
        <v>261</v>
      </c>
      <c r="I209" s="112">
        <v>57</v>
      </c>
      <c r="J209" s="112">
        <v>24</v>
      </c>
      <c r="K209" s="112">
        <v>7</v>
      </c>
      <c r="L209" s="114">
        <v>1282.5</v>
      </c>
      <c r="M209" s="114">
        <v>830.4</v>
      </c>
      <c r="N209" s="114">
        <v>396.9</v>
      </c>
      <c r="O209" s="114">
        <v>2509.8000000000002</v>
      </c>
      <c r="P209" s="114">
        <v>250.98</v>
      </c>
    </row>
    <row r="210" spans="2:16">
      <c r="B210" s="112" t="s">
        <v>460</v>
      </c>
      <c r="C210" s="112" t="s">
        <v>247</v>
      </c>
      <c r="D210" s="113">
        <v>41812</v>
      </c>
      <c r="E210" s="112">
        <v>2004</v>
      </c>
      <c r="F210" s="112" t="s">
        <v>216</v>
      </c>
      <c r="G210" s="112" t="s">
        <v>224</v>
      </c>
      <c r="H210" s="112" t="s">
        <v>261</v>
      </c>
      <c r="I210" s="112">
        <v>86</v>
      </c>
      <c r="J210" s="112">
        <v>16</v>
      </c>
      <c r="K210" s="112">
        <v>2</v>
      </c>
      <c r="L210" s="114">
        <v>1935</v>
      </c>
      <c r="M210" s="114">
        <v>553.6</v>
      </c>
      <c r="N210" s="114">
        <v>113.4</v>
      </c>
      <c r="O210" s="114">
        <v>2602</v>
      </c>
      <c r="P210" s="114">
        <v>260.2</v>
      </c>
    </row>
    <row r="211" spans="2:16">
      <c r="B211" s="112" t="s">
        <v>461</v>
      </c>
      <c r="C211" s="112" t="s">
        <v>254</v>
      </c>
      <c r="D211" s="113">
        <v>41812</v>
      </c>
      <c r="E211" s="112">
        <v>2004</v>
      </c>
      <c r="F211" s="112" t="s">
        <v>216</v>
      </c>
      <c r="G211" s="112" t="s">
        <v>224</v>
      </c>
      <c r="H211" s="112" t="s">
        <v>243</v>
      </c>
      <c r="I211" s="112">
        <v>50</v>
      </c>
      <c r="J211" s="112">
        <v>41</v>
      </c>
      <c r="K211" s="112">
        <v>7</v>
      </c>
      <c r="L211" s="114">
        <v>1125</v>
      </c>
      <c r="M211" s="114">
        <v>1418.6</v>
      </c>
      <c r="N211" s="114">
        <v>396.9</v>
      </c>
      <c r="O211" s="114">
        <v>2940.5</v>
      </c>
      <c r="P211" s="114">
        <v>294.05</v>
      </c>
    </row>
    <row r="212" spans="2:16">
      <c r="B212" s="112" t="s">
        <v>466</v>
      </c>
      <c r="C212" s="112" t="s">
        <v>256</v>
      </c>
      <c r="D212" s="113">
        <v>41814</v>
      </c>
      <c r="E212" s="112">
        <v>2004</v>
      </c>
      <c r="F212" s="112" t="s">
        <v>216</v>
      </c>
      <c r="G212" s="112" t="s">
        <v>224</v>
      </c>
      <c r="H212" s="112" t="s">
        <v>266</v>
      </c>
      <c r="I212" s="112">
        <v>98</v>
      </c>
      <c r="J212" s="112">
        <v>46</v>
      </c>
      <c r="K212" s="112">
        <v>10</v>
      </c>
      <c r="L212" s="114">
        <v>2205</v>
      </c>
      <c r="M212" s="114">
        <v>1591.6</v>
      </c>
      <c r="N212" s="114">
        <v>567</v>
      </c>
      <c r="O212" s="114">
        <v>4363.6000000000004</v>
      </c>
      <c r="P212" s="114">
        <v>436.36</v>
      </c>
    </row>
    <row r="213" spans="2:16">
      <c r="B213" s="112" t="s">
        <v>473</v>
      </c>
      <c r="C213" s="112" t="s">
        <v>254</v>
      </c>
      <c r="D213" s="113">
        <v>41818</v>
      </c>
      <c r="E213" s="112">
        <v>2004</v>
      </c>
      <c r="F213" s="112" t="s">
        <v>216</v>
      </c>
      <c r="G213" s="112" t="s">
        <v>224</v>
      </c>
      <c r="H213" s="112" t="s">
        <v>27</v>
      </c>
      <c r="I213" s="112">
        <v>55</v>
      </c>
      <c r="J213" s="112">
        <v>41</v>
      </c>
      <c r="K213" s="112">
        <v>3</v>
      </c>
      <c r="L213" s="114">
        <v>1237.5</v>
      </c>
      <c r="M213" s="114">
        <v>1418.6</v>
      </c>
      <c r="N213" s="114">
        <v>170.1</v>
      </c>
      <c r="O213" s="114">
        <v>2826.2</v>
      </c>
      <c r="P213" s="114">
        <v>282.62</v>
      </c>
    </row>
    <row r="214" spans="2:16">
      <c r="B214" s="112" t="s">
        <v>475</v>
      </c>
      <c r="C214" s="112" t="s">
        <v>249</v>
      </c>
      <c r="D214" s="113">
        <v>41819</v>
      </c>
      <c r="E214" s="112">
        <v>2004</v>
      </c>
      <c r="F214" s="112" t="s">
        <v>216</v>
      </c>
      <c r="G214" s="112" t="s">
        <v>224</v>
      </c>
      <c r="H214" s="112" t="s">
        <v>27</v>
      </c>
      <c r="I214" s="112">
        <v>77</v>
      </c>
      <c r="J214" s="112">
        <v>6</v>
      </c>
      <c r="K214" s="112">
        <v>2</v>
      </c>
      <c r="L214" s="114">
        <v>1732.5</v>
      </c>
      <c r="M214" s="114">
        <v>207.6</v>
      </c>
      <c r="N214" s="114">
        <v>113.4</v>
      </c>
      <c r="O214" s="114">
        <v>2053.5</v>
      </c>
      <c r="P214" s="114">
        <v>205.35</v>
      </c>
    </row>
    <row r="215" spans="2:16">
      <c r="B215" s="112" t="s">
        <v>487</v>
      </c>
      <c r="C215" s="112" t="s">
        <v>279</v>
      </c>
      <c r="D215" s="113">
        <v>41825</v>
      </c>
      <c r="E215" s="112">
        <v>2004</v>
      </c>
      <c r="F215" s="112" t="s">
        <v>478</v>
      </c>
      <c r="G215" s="112" t="s">
        <v>224</v>
      </c>
      <c r="H215" s="112" t="s">
        <v>228</v>
      </c>
      <c r="I215" s="112">
        <v>71</v>
      </c>
      <c r="J215" s="112">
        <v>32</v>
      </c>
      <c r="K215" s="112">
        <v>9</v>
      </c>
      <c r="L215" s="114">
        <v>1597.5</v>
      </c>
      <c r="M215" s="114">
        <v>1107.2</v>
      </c>
      <c r="N215" s="114">
        <v>510.3</v>
      </c>
      <c r="O215" s="114">
        <v>3215</v>
      </c>
      <c r="P215" s="114">
        <v>321.5</v>
      </c>
    </row>
    <row r="216" spans="2:16">
      <c r="B216" s="112" t="s">
        <v>490</v>
      </c>
      <c r="C216" s="112" t="s">
        <v>256</v>
      </c>
      <c r="D216" s="113">
        <v>41828</v>
      </c>
      <c r="E216" s="112">
        <v>2004</v>
      </c>
      <c r="F216" s="112" t="s">
        <v>478</v>
      </c>
      <c r="G216" s="112" t="s">
        <v>224</v>
      </c>
      <c r="H216" s="112" t="s">
        <v>228</v>
      </c>
      <c r="I216" s="112">
        <v>59</v>
      </c>
      <c r="J216" s="112">
        <v>37</v>
      </c>
      <c r="K216" s="112">
        <v>5</v>
      </c>
      <c r="L216" s="114">
        <v>1327.5</v>
      </c>
      <c r="M216" s="114">
        <v>1280.2</v>
      </c>
      <c r="N216" s="114">
        <v>283.5</v>
      </c>
      <c r="O216" s="114">
        <v>2891.2</v>
      </c>
      <c r="P216" s="114">
        <v>289.12</v>
      </c>
    </row>
    <row r="217" spans="2:16">
      <c r="B217" s="112" t="s">
        <v>493</v>
      </c>
      <c r="C217" s="112" t="s">
        <v>258</v>
      </c>
      <c r="D217" s="113">
        <v>41831</v>
      </c>
      <c r="E217" s="112">
        <v>2004</v>
      </c>
      <c r="F217" s="112" t="s">
        <v>478</v>
      </c>
      <c r="G217" s="112" t="s">
        <v>224</v>
      </c>
      <c r="H217" s="112" t="s">
        <v>246</v>
      </c>
      <c r="I217" s="112">
        <v>9</v>
      </c>
      <c r="J217" s="112">
        <v>50</v>
      </c>
      <c r="K217" s="112">
        <v>6</v>
      </c>
      <c r="L217" s="114">
        <v>202.5</v>
      </c>
      <c r="M217" s="114">
        <v>1730</v>
      </c>
      <c r="N217" s="114">
        <v>340.2</v>
      </c>
      <c r="O217" s="114">
        <v>2272.6999999999998</v>
      </c>
      <c r="P217" s="114">
        <v>227.27</v>
      </c>
    </row>
    <row r="218" spans="2:16">
      <c r="B218" s="112" t="s">
        <v>496</v>
      </c>
      <c r="C218" s="112" t="s">
        <v>247</v>
      </c>
      <c r="D218" s="113">
        <v>41837</v>
      </c>
      <c r="E218" s="112">
        <v>2004</v>
      </c>
      <c r="F218" s="112" t="s">
        <v>478</v>
      </c>
      <c r="G218" s="112" t="s">
        <v>224</v>
      </c>
      <c r="H218" s="112" t="s">
        <v>243</v>
      </c>
      <c r="I218" s="112">
        <v>29</v>
      </c>
      <c r="J218" s="112">
        <v>29</v>
      </c>
      <c r="K218" s="112">
        <v>2</v>
      </c>
      <c r="L218" s="114">
        <v>652.5</v>
      </c>
      <c r="M218" s="114">
        <v>1003.4</v>
      </c>
      <c r="N218" s="114">
        <v>113.4</v>
      </c>
      <c r="O218" s="114">
        <v>1769.3</v>
      </c>
      <c r="P218" s="114">
        <v>176.93</v>
      </c>
    </row>
    <row r="219" spans="2:16">
      <c r="B219" s="112" t="s">
        <v>499</v>
      </c>
      <c r="C219" s="112" t="s">
        <v>256</v>
      </c>
      <c r="D219" s="113">
        <v>41843</v>
      </c>
      <c r="E219" s="112">
        <v>2004</v>
      </c>
      <c r="F219" s="112" t="s">
        <v>478</v>
      </c>
      <c r="G219" s="112" t="s">
        <v>224</v>
      </c>
      <c r="H219" s="112" t="s">
        <v>243</v>
      </c>
      <c r="I219" s="112">
        <v>78</v>
      </c>
      <c r="J219" s="112">
        <v>30</v>
      </c>
      <c r="K219" s="112">
        <v>10</v>
      </c>
      <c r="L219" s="114">
        <v>1755</v>
      </c>
      <c r="M219" s="114">
        <v>1038</v>
      </c>
      <c r="N219" s="114">
        <v>567</v>
      </c>
      <c r="O219" s="114">
        <v>3360</v>
      </c>
      <c r="P219" s="114">
        <v>336</v>
      </c>
    </row>
    <row r="220" spans="2:16">
      <c r="B220" s="112" t="s">
        <v>507</v>
      </c>
      <c r="C220" s="112" t="s">
        <v>254</v>
      </c>
      <c r="D220" s="113">
        <v>41847</v>
      </c>
      <c r="E220" s="112">
        <v>2004</v>
      </c>
      <c r="F220" s="112" t="s">
        <v>478</v>
      </c>
      <c r="G220" s="112" t="s">
        <v>224</v>
      </c>
      <c r="H220" s="112" t="s">
        <v>27</v>
      </c>
      <c r="I220" s="112">
        <v>61</v>
      </c>
      <c r="J220" s="112">
        <v>25</v>
      </c>
      <c r="K220" s="112">
        <v>9</v>
      </c>
      <c r="L220" s="114">
        <v>1372.5</v>
      </c>
      <c r="M220" s="114">
        <v>865</v>
      </c>
      <c r="N220" s="114">
        <v>510.3</v>
      </c>
      <c r="O220" s="114">
        <v>2747.8</v>
      </c>
      <c r="P220" s="114">
        <v>274.77999999999997</v>
      </c>
    </row>
    <row r="221" spans="2:16">
      <c r="B221" s="112" t="s">
        <v>509</v>
      </c>
      <c r="C221" s="112" t="s">
        <v>244</v>
      </c>
      <c r="D221" s="113">
        <v>41848</v>
      </c>
      <c r="E221" s="112">
        <v>2004</v>
      </c>
      <c r="F221" s="112" t="s">
        <v>478</v>
      </c>
      <c r="G221" s="112" t="s">
        <v>224</v>
      </c>
      <c r="H221" s="112" t="s">
        <v>263</v>
      </c>
      <c r="I221" s="112">
        <v>28</v>
      </c>
      <c r="J221" s="112">
        <v>50</v>
      </c>
      <c r="K221" s="112">
        <v>9</v>
      </c>
      <c r="L221" s="114">
        <v>630</v>
      </c>
      <c r="M221" s="114">
        <v>1730</v>
      </c>
      <c r="N221" s="114">
        <v>510.3</v>
      </c>
      <c r="O221" s="114">
        <v>2870.3</v>
      </c>
      <c r="P221" s="114">
        <v>287.02999999999997</v>
      </c>
    </row>
    <row r="222" spans="2:16">
      <c r="B222" s="112" t="s">
        <v>514</v>
      </c>
      <c r="C222" s="112" t="s">
        <v>247</v>
      </c>
      <c r="D222" s="113">
        <v>41854</v>
      </c>
      <c r="E222" s="112">
        <v>2004</v>
      </c>
      <c r="F222" s="112" t="s">
        <v>515</v>
      </c>
      <c r="G222" s="112" t="s">
        <v>224</v>
      </c>
      <c r="H222" s="112" t="s">
        <v>266</v>
      </c>
      <c r="I222" s="112">
        <v>97</v>
      </c>
      <c r="J222" s="112">
        <v>37</v>
      </c>
      <c r="K222" s="112">
        <v>5</v>
      </c>
      <c r="L222" s="114">
        <v>2182.5</v>
      </c>
      <c r="M222" s="114">
        <v>1280.2</v>
      </c>
      <c r="N222" s="114">
        <v>283.5</v>
      </c>
      <c r="O222" s="114">
        <v>3746.2</v>
      </c>
      <c r="P222" s="114">
        <v>374.62</v>
      </c>
    </row>
    <row r="223" spans="2:16">
      <c r="B223" s="112" t="s">
        <v>520</v>
      </c>
      <c r="C223" s="112" t="s">
        <v>279</v>
      </c>
      <c r="D223" s="113">
        <v>41858</v>
      </c>
      <c r="E223" s="112">
        <v>2004</v>
      </c>
      <c r="F223" s="112" t="s">
        <v>515</v>
      </c>
      <c r="G223" s="112" t="s">
        <v>224</v>
      </c>
      <c r="H223" s="112" t="s">
        <v>246</v>
      </c>
      <c r="I223" s="112">
        <v>79</v>
      </c>
      <c r="J223" s="112">
        <v>20</v>
      </c>
      <c r="K223" s="112">
        <v>10</v>
      </c>
      <c r="L223" s="114">
        <v>1777.5</v>
      </c>
      <c r="M223" s="114">
        <v>692</v>
      </c>
      <c r="N223" s="114">
        <v>567</v>
      </c>
      <c r="O223" s="114">
        <v>3036.5</v>
      </c>
      <c r="P223" s="114">
        <v>303.64999999999998</v>
      </c>
    </row>
    <row r="224" spans="2:16">
      <c r="B224" s="112" t="s">
        <v>521</v>
      </c>
      <c r="C224" s="112" t="s">
        <v>277</v>
      </c>
      <c r="D224" s="113">
        <v>41858</v>
      </c>
      <c r="E224" s="112">
        <v>2004</v>
      </c>
      <c r="F224" s="112" t="s">
        <v>515</v>
      </c>
      <c r="G224" s="112" t="s">
        <v>224</v>
      </c>
      <c r="H224" s="112" t="s">
        <v>27</v>
      </c>
      <c r="I224" s="112">
        <v>100</v>
      </c>
      <c r="J224" s="112">
        <v>29</v>
      </c>
      <c r="K224" s="112">
        <v>10</v>
      </c>
      <c r="L224" s="114">
        <v>2250</v>
      </c>
      <c r="M224" s="114">
        <v>1003.4</v>
      </c>
      <c r="N224" s="114">
        <v>567</v>
      </c>
      <c r="O224" s="114">
        <v>3820.4</v>
      </c>
      <c r="P224" s="114">
        <v>382.04</v>
      </c>
    </row>
    <row r="225" spans="2:16">
      <c r="B225" s="112" t="s">
        <v>522</v>
      </c>
      <c r="C225" s="112" t="s">
        <v>277</v>
      </c>
      <c r="D225" s="113">
        <v>41858</v>
      </c>
      <c r="E225" s="112">
        <v>2004</v>
      </c>
      <c r="F225" s="112" t="s">
        <v>515</v>
      </c>
      <c r="G225" s="112" t="s">
        <v>224</v>
      </c>
      <c r="H225" s="112" t="s">
        <v>261</v>
      </c>
      <c r="I225" s="112">
        <v>28</v>
      </c>
      <c r="J225" s="112">
        <v>4</v>
      </c>
      <c r="K225" s="112">
        <v>10</v>
      </c>
      <c r="L225" s="114">
        <v>630</v>
      </c>
      <c r="M225" s="114">
        <v>138.4</v>
      </c>
      <c r="N225" s="114">
        <v>567</v>
      </c>
      <c r="O225" s="114">
        <v>1335.4</v>
      </c>
      <c r="P225" s="114">
        <v>133.54</v>
      </c>
    </row>
    <row r="226" spans="2:16">
      <c r="B226" s="112" t="s">
        <v>526</v>
      </c>
      <c r="C226" s="112" t="s">
        <v>244</v>
      </c>
      <c r="D226" s="113">
        <v>41861</v>
      </c>
      <c r="E226" s="112">
        <v>2004</v>
      </c>
      <c r="F226" s="112" t="s">
        <v>515</v>
      </c>
      <c r="G226" s="112" t="s">
        <v>224</v>
      </c>
      <c r="H226" s="112" t="s">
        <v>246</v>
      </c>
      <c r="I226" s="112">
        <v>35</v>
      </c>
      <c r="J226" s="112">
        <v>13</v>
      </c>
      <c r="K226" s="112">
        <v>9</v>
      </c>
      <c r="L226" s="114">
        <v>787.5</v>
      </c>
      <c r="M226" s="114">
        <v>449.8</v>
      </c>
      <c r="N226" s="114">
        <v>510.3</v>
      </c>
      <c r="O226" s="114">
        <v>1747.6</v>
      </c>
      <c r="P226" s="114">
        <v>174.76</v>
      </c>
    </row>
    <row r="227" spans="2:16">
      <c r="B227" s="112" t="s">
        <v>529</v>
      </c>
      <c r="C227" s="112" t="s">
        <v>286</v>
      </c>
      <c r="D227" s="113">
        <v>41862</v>
      </c>
      <c r="E227" s="112">
        <v>2004</v>
      </c>
      <c r="F227" s="112" t="s">
        <v>515</v>
      </c>
      <c r="G227" s="112" t="s">
        <v>224</v>
      </c>
      <c r="H227" s="112" t="s">
        <v>266</v>
      </c>
      <c r="I227" s="112">
        <v>28</v>
      </c>
      <c r="J227" s="112">
        <v>2</v>
      </c>
      <c r="K227" s="112">
        <v>9</v>
      </c>
      <c r="L227" s="114">
        <v>630</v>
      </c>
      <c r="M227" s="114">
        <v>69.2</v>
      </c>
      <c r="N227" s="114">
        <v>510.3</v>
      </c>
      <c r="O227" s="114">
        <v>1209.5</v>
      </c>
      <c r="P227" s="114">
        <v>120.95</v>
      </c>
    </row>
    <row r="228" spans="2:16">
      <c r="B228" s="112" t="s">
        <v>546</v>
      </c>
      <c r="C228" s="112" t="s">
        <v>279</v>
      </c>
      <c r="D228" s="113">
        <v>41873</v>
      </c>
      <c r="E228" s="112">
        <v>2004</v>
      </c>
      <c r="F228" s="112" t="s">
        <v>515</v>
      </c>
      <c r="G228" s="112" t="s">
        <v>224</v>
      </c>
      <c r="H228" s="112" t="s">
        <v>263</v>
      </c>
      <c r="I228" s="112">
        <v>93</v>
      </c>
      <c r="J228" s="112">
        <v>46</v>
      </c>
      <c r="K228" s="112">
        <v>3</v>
      </c>
      <c r="L228" s="114">
        <v>2092.5</v>
      </c>
      <c r="M228" s="114">
        <v>1591.6</v>
      </c>
      <c r="N228" s="114">
        <v>170.1</v>
      </c>
      <c r="O228" s="114">
        <v>3854.2</v>
      </c>
      <c r="P228" s="114">
        <v>385.42</v>
      </c>
    </row>
    <row r="229" spans="2:16">
      <c r="B229" s="112" t="s">
        <v>550</v>
      </c>
      <c r="C229" s="112" t="s">
        <v>283</v>
      </c>
      <c r="D229" s="113">
        <v>41875</v>
      </c>
      <c r="E229" s="112">
        <v>2004</v>
      </c>
      <c r="F229" s="112" t="s">
        <v>515</v>
      </c>
      <c r="G229" s="112" t="s">
        <v>224</v>
      </c>
      <c r="H229" s="112" t="s">
        <v>225</v>
      </c>
      <c r="I229" s="112">
        <v>56</v>
      </c>
      <c r="J229" s="112">
        <v>30</v>
      </c>
      <c r="K229" s="112">
        <v>1</v>
      </c>
      <c r="L229" s="114">
        <v>1260</v>
      </c>
      <c r="M229" s="114">
        <v>1038</v>
      </c>
      <c r="N229" s="114">
        <v>56.7</v>
      </c>
      <c r="O229" s="114">
        <v>2354.6999999999998</v>
      </c>
      <c r="P229" s="114">
        <v>235.47</v>
      </c>
    </row>
    <row r="230" spans="2:16">
      <c r="B230" s="112" t="s">
        <v>562</v>
      </c>
      <c r="C230" s="112" t="s">
        <v>249</v>
      </c>
      <c r="D230" s="113">
        <v>41884</v>
      </c>
      <c r="E230" s="112">
        <v>2004</v>
      </c>
      <c r="F230" s="112" t="s">
        <v>561</v>
      </c>
      <c r="G230" s="112" t="s">
        <v>224</v>
      </c>
      <c r="H230" s="112" t="s">
        <v>261</v>
      </c>
      <c r="I230" s="112">
        <v>22</v>
      </c>
      <c r="J230" s="112">
        <v>26</v>
      </c>
      <c r="K230" s="112">
        <v>4</v>
      </c>
      <c r="L230" s="114">
        <v>495</v>
      </c>
      <c r="M230" s="114">
        <v>899.6</v>
      </c>
      <c r="N230" s="114">
        <v>226.8</v>
      </c>
      <c r="O230" s="114">
        <v>1621.4</v>
      </c>
      <c r="P230" s="114">
        <v>162.13999999999999</v>
      </c>
    </row>
    <row r="231" spans="2:16">
      <c r="B231" s="112" t="s">
        <v>567</v>
      </c>
      <c r="C231" s="112" t="s">
        <v>258</v>
      </c>
      <c r="D231" s="113">
        <v>41886</v>
      </c>
      <c r="E231" s="112">
        <v>2004</v>
      </c>
      <c r="F231" s="112" t="s">
        <v>561</v>
      </c>
      <c r="G231" s="112" t="s">
        <v>224</v>
      </c>
      <c r="H231" s="112" t="s">
        <v>228</v>
      </c>
      <c r="I231" s="112">
        <v>53</v>
      </c>
      <c r="J231" s="112">
        <v>8</v>
      </c>
      <c r="K231" s="112">
        <v>2</v>
      </c>
      <c r="L231" s="114">
        <v>1192.5</v>
      </c>
      <c r="M231" s="114">
        <v>276.8</v>
      </c>
      <c r="N231" s="114">
        <v>113.4</v>
      </c>
      <c r="O231" s="114">
        <v>1582.7</v>
      </c>
      <c r="P231" s="114">
        <v>158.27000000000001</v>
      </c>
    </row>
    <row r="232" spans="2:16">
      <c r="B232" s="112" t="s">
        <v>579</v>
      </c>
      <c r="C232" s="112" t="s">
        <v>244</v>
      </c>
      <c r="D232" s="113">
        <v>41901</v>
      </c>
      <c r="E232" s="112">
        <v>2004</v>
      </c>
      <c r="F232" s="112" t="s">
        <v>561</v>
      </c>
      <c r="G232" s="112" t="s">
        <v>224</v>
      </c>
      <c r="H232" s="112" t="s">
        <v>252</v>
      </c>
      <c r="I232" s="112">
        <v>31</v>
      </c>
      <c r="J232" s="112">
        <v>4</v>
      </c>
      <c r="K232" s="112">
        <v>1</v>
      </c>
      <c r="L232" s="114">
        <v>697.5</v>
      </c>
      <c r="M232" s="114">
        <v>138.4</v>
      </c>
      <c r="N232" s="114">
        <v>56.7</v>
      </c>
      <c r="O232" s="114">
        <v>892.6</v>
      </c>
      <c r="P232" s="114">
        <v>89.26</v>
      </c>
    </row>
    <row r="233" spans="2:16">
      <c r="B233" s="112" t="s">
        <v>585</v>
      </c>
      <c r="C233" s="112" t="s">
        <v>258</v>
      </c>
      <c r="D233" s="113">
        <v>41906</v>
      </c>
      <c r="E233" s="112">
        <v>2004</v>
      </c>
      <c r="F233" s="112" t="s">
        <v>561</v>
      </c>
      <c r="G233" s="112" t="s">
        <v>224</v>
      </c>
      <c r="H233" s="112" t="s">
        <v>27</v>
      </c>
      <c r="I233" s="112">
        <v>50</v>
      </c>
      <c r="J233" s="112">
        <v>18</v>
      </c>
      <c r="K233" s="112">
        <v>9</v>
      </c>
      <c r="L233" s="114">
        <v>1125</v>
      </c>
      <c r="M233" s="114">
        <v>622.79999999999995</v>
      </c>
      <c r="N233" s="114">
        <v>510.3</v>
      </c>
      <c r="O233" s="114">
        <v>2258.1</v>
      </c>
      <c r="P233" s="114">
        <v>225.81</v>
      </c>
    </row>
    <row r="234" spans="2:16">
      <c r="B234" s="112" t="s">
        <v>597</v>
      </c>
      <c r="C234" s="112" t="s">
        <v>247</v>
      </c>
      <c r="D234" s="113">
        <v>41914</v>
      </c>
      <c r="E234" s="112">
        <v>2004</v>
      </c>
      <c r="F234" s="112" t="s">
        <v>596</v>
      </c>
      <c r="G234" s="112" t="s">
        <v>224</v>
      </c>
      <c r="H234" s="112" t="s">
        <v>263</v>
      </c>
      <c r="I234" s="112">
        <v>22</v>
      </c>
      <c r="J234" s="112">
        <v>11</v>
      </c>
      <c r="K234" s="112">
        <v>4</v>
      </c>
      <c r="L234" s="114">
        <v>495</v>
      </c>
      <c r="M234" s="114">
        <v>380.6</v>
      </c>
      <c r="N234" s="114">
        <v>226.8</v>
      </c>
      <c r="O234" s="114">
        <v>1102.4000000000001</v>
      </c>
      <c r="P234" s="114">
        <v>110.24</v>
      </c>
    </row>
    <row r="235" spans="2:16">
      <c r="B235" s="112" t="s">
        <v>602</v>
      </c>
      <c r="C235" s="112" t="s">
        <v>283</v>
      </c>
      <c r="D235" s="113">
        <v>41919</v>
      </c>
      <c r="E235" s="112">
        <v>2004</v>
      </c>
      <c r="F235" s="112" t="s">
        <v>596</v>
      </c>
      <c r="G235" s="112" t="s">
        <v>224</v>
      </c>
      <c r="H235" s="112" t="s">
        <v>263</v>
      </c>
      <c r="I235" s="112">
        <v>40</v>
      </c>
      <c r="J235" s="112">
        <v>26</v>
      </c>
      <c r="K235" s="112">
        <v>2</v>
      </c>
      <c r="L235" s="114">
        <v>900</v>
      </c>
      <c r="M235" s="114">
        <v>899.6</v>
      </c>
      <c r="N235" s="114">
        <v>113.4</v>
      </c>
      <c r="O235" s="114">
        <v>1913</v>
      </c>
      <c r="P235" s="114">
        <v>191.3</v>
      </c>
    </row>
    <row r="236" spans="2:16">
      <c r="B236" s="112" t="s">
        <v>605</v>
      </c>
      <c r="C236" s="112" t="s">
        <v>247</v>
      </c>
      <c r="D236" s="113">
        <v>41920</v>
      </c>
      <c r="E236" s="112">
        <v>2004</v>
      </c>
      <c r="F236" s="112" t="s">
        <v>596</v>
      </c>
      <c r="G236" s="112" t="s">
        <v>224</v>
      </c>
      <c r="H236" s="112" t="s">
        <v>243</v>
      </c>
      <c r="I236" s="112">
        <v>14</v>
      </c>
      <c r="J236" s="112">
        <v>31</v>
      </c>
      <c r="K236" s="112">
        <v>6</v>
      </c>
      <c r="L236" s="114">
        <v>315</v>
      </c>
      <c r="M236" s="114">
        <v>1072.5999999999999</v>
      </c>
      <c r="N236" s="114">
        <v>340.2</v>
      </c>
      <c r="O236" s="114">
        <v>1727.8</v>
      </c>
      <c r="P236" s="114">
        <v>172.78</v>
      </c>
    </row>
    <row r="237" spans="2:16">
      <c r="B237" s="112" t="s">
        <v>609</v>
      </c>
      <c r="C237" s="112" t="s">
        <v>256</v>
      </c>
      <c r="D237" s="113">
        <v>41922</v>
      </c>
      <c r="E237" s="112">
        <v>2004</v>
      </c>
      <c r="F237" s="112" t="s">
        <v>596</v>
      </c>
      <c r="G237" s="112" t="s">
        <v>224</v>
      </c>
      <c r="H237" s="112" t="s">
        <v>263</v>
      </c>
      <c r="I237" s="112">
        <v>69</v>
      </c>
      <c r="J237" s="112">
        <v>18</v>
      </c>
      <c r="K237" s="112">
        <v>7</v>
      </c>
      <c r="L237" s="114">
        <v>1552.5</v>
      </c>
      <c r="M237" s="114">
        <v>622.79999999999995</v>
      </c>
      <c r="N237" s="114">
        <v>396.9</v>
      </c>
      <c r="O237" s="114">
        <v>2572.1999999999998</v>
      </c>
      <c r="P237" s="114">
        <v>257.22000000000003</v>
      </c>
    </row>
    <row r="238" spans="2:16">
      <c r="B238" s="112" t="s">
        <v>625</v>
      </c>
      <c r="C238" s="112" t="s">
        <v>256</v>
      </c>
      <c r="D238" s="113">
        <v>41943</v>
      </c>
      <c r="E238" s="112">
        <v>2004</v>
      </c>
      <c r="F238" s="112" t="s">
        <v>596</v>
      </c>
      <c r="G238" s="112" t="s">
        <v>224</v>
      </c>
      <c r="H238" s="112" t="s">
        <v>261</v>
      </c>
      <c r="I238" s="112">
        <v>46</v>
      </c>
      <c r="J238" s="112">
        <v>12</v>
      </c>
      <c r="K238" s="112">
        <v>8</v>
      </c>
      <c r="L238" s="114">
        <v>1035</v>
      </c>
      <c r="M238" s="114">
        <v>415.2</v>
      </c>
      <c r="N238" s="114">
        <v>453.6</v>
      </c>
      <c r="O238" s="114">
        <v>1903.8</v>
      </c>
      <c r="P238" s="114">
        <v>190.38</v>
      </c>
    </row>
    <row r="239" spans="2:16">
      <c r="B239" s="112" t="s">
        <v>631</v>
      </c>
      <c r="C239" s="112" t="s">
        <v>256</v>
      </c>
      <c r="D239" s="113">
        <v>41947</v>
      </c>
      <c r="E239" s="112">
        <v>2004</v>
      </c>
      <c r="F239" s="112" t="s">
        <v>628</v>
      </c>
      <c r="G239" s="112" t="s">
        <v>224</v>
      </c>
      <c r="H239" s="112" t="s">
        <v>252</v>
      </c>
      <c r="I239" s="112">
        <v>53</v>
      </c>
      <c r="J239" s="112">
        <v>9</v>
      </c>
      <c r="K239" s="112">
        <v>8</v>
      </c>
      <c r="L239" s="114">
        <v>1192.5</v>
      </c>
      <c r="M239" s="114">
        <v>311.39999999999998</v>
      </c>
      <c r="N239" s="114">
        <v>453.6</v>
      </c>
      <c r="O239" s="114">
        <v>1957.5</v>
      </c>
      <c r="P239" s="114">
        <v>195.75</v>
      </c>
    </row>
    <row r="240" spans="2:16">
      <c r="B240" s="112" t="s">
        <v>647</v>
      </c>
      <c r="C240" s="112" t="s">
        <v>256</v>
      </c>
      <c r="D240" s="113">
        <v>41965</v>
      </c>
      <c r="E240" s="112">
        <v>2004</v>
      </c>
      <c r="F240" s="112" t="s">
        <v>628</v>
      </c>
      <c r="G240" s="112" t="s">
        <v>224</v>
      </c>
      <c r="H240" s="112" t="s">
        <v>266</v>
      </c>
      <c r="I240" s="112">
        <v>61</v>
      </c>
      <c r="J240" s="112">
        <v>19</v>
      </c>
      <c r="K240" s="112">
        <v>8</v>
      </c>
      <c r="L240" s="114">
        <v>1372.5</v>
      </c>
      <c r="M240" s="114">
        <v>657.4</v>
      </c>
      <c r="N240" s="114">
        <v>453.6</v>
      </c>
      <c r="O240" s="114">
        <v>2483.5</v>
      </c>
      <c r="P240" s="114">
        <v>248.35</v>
      </c>
    </row>
    <row r="241" spans="2:16">
      <c r="B241" s="112" t="s">
        <v>650</v>
      </c>
      <c r="C241" s="112" t="s">
        <v>249</v>
      </c>
      <c r="D241" s="113">
        <v>41967</v>
      </c>
      <c r="E241" s="112">
        <v>2004</v>
      </c>
      <c r="F241" s="112" t="s">
        <v>628</v>
      </c>
      <c r="G241" s="112" t="s">
        <v>224</v>
      </c>
      <c r="H241" s="112" t="s">
        <v>263</v>
      </c>
      <c r="I241" s="112">
        <v>79</v>
      </c>
      <c r="J241" s="112">
        <v>5</v>
      </c>
      <c r="K241" s="112">
        <v>6</v>
      </c>
      <c r="L241" s="114">
        <v>1777.5</v>
      </c>
      <c r="M241" s="114">
        <v>173</v>
      </c>
      <c r="N241" s="114">
        <v>340.2</v>
      </c>
      <c r="O241" s="114">
        <v>2290.6999999999998</v>
      </c>
      <c r="P241" s="114">
        <v>229.07</v>
      </c>
    </row>
    <row r="242" spans="2:16">
      <c r="B242" s="112" t="s">
        <v>656</v>
      </c>
      <c r="C242" s="112" t="s">
        <v>277</v>
      </c>
      <c r="D242" s="113">
        <v>41970</v>
      </c>
      <c r="E242" s="112">
        <v>2004</v>
      </c>
      <c r="F242" s="112" t="s">
        <v>628</v>
      </c>
      <c r="G242" s="112" t="s">
        <v>224</v>
      </c>
      <c r="H242" s="112" t="s">
        <v>263</v>
      </c>
      <c r="I242" s="112">
        <v>87</v>
      </c>
      <c r="J242" s="112">
        <v>25</v>
      </c>
      <c r="K242" s="112">
        <v>2</v>
      </c>
      <c r="L242" s="114">
        <v>1957.5</v>
      </c>
      <c r="M242" s="114">
        <v>865</v>
      </c>
      <c r="N242" s="114">
        <v>113.4</v>
      </c>
      <c r="O242" s="114">
        <v>2935.9</v>
      </c>
      <c r="P242" s="114">
        <v>293.58999999999997</v>
      </c>
    </row>
    <row r="243" spans="2:16">
      <c r="B243" s="112" t="s">
        <v>661</v>
      </c>
      <c r="C243" s="112" t="s">
        <v>283</v>
      </c>
      <c r="D243" s="113">
        <v>41975</v>
      </c>
      <c r="E243" s="112">
        <v>2004</v>
      </c>
      <c r="F243" s="112" t="s">
        <v>660</v>
      </c>
      <c r="G243" s="112" t="s">
        <v>224</v>
      </c>
      <c r="H243" s="112" t="s">
        <v>243</v>
      </c>
      <c r="I243" s="112">
        <v>36</v>
      </c>
      <c r="J243" s="112">
        <v>21</v>
      </c>
      <c r="K243" s="112">
        <v>5</v>
      </c>
      <c r="L243" s="114">
        <v>810</v>
      </c>
      <c r="M243" s="114">
        <v>726.6</v>
      </c>
      <c r="N243" s="114">
        <v>283.5</v>
      </c>
      <c r="O243" s="114">
        <v>1820.1</v>
      </c>
      <c r="P243" s="114">
        <v>182.01</v>
      </c>
    </row>
    <row r="244" spans="2:16">
      <c r="B244" s="112" t="s">
        <v>662</v>
      </c>
      <c r="C244" s="112" t="s">
        <v>258</v>
      </c>
      <c r="D244" s="113">
        <v>41977</v>
      </c>
      <c r="E244" s="112">
        <v>2004</v>
      </c>
      <c r="F244" s="112" t="s">
        <v>660</v>
      </c>
      <c r="G244" s="112" t="s">
        <v>224</v>
      </c>
      <c r="H244" s="112" t="s">
        <v>263</v>
      </c>
      <c r="I244" s="112">
        <v>95</v>
      </c>
      <c r="J244" s="112">
        <v>26</v>
      </c>
      <c r="K244" s="112">
        <v>1</v>
      </c>
      <c r="L244" s="114">
        <v>2137.5</v>
      </c>
      <c r="M244" s="114">
        <v>899.6</v>
      </c>
      <c r="N244" s="114">
        <v>56.7</v>
      </c>
      <c r="O244" s="114">
        <v>3093.8</v>
      </c>
      <c r="P244" s="114">
        <v>309.38</v>
      </c>
    </row>
    <row r="245" spans="2:16">
      <c r="B245" s="112" t="s">
        <v>663</v>
      </c>
      <c r="C245" s="112" t="s">
        <v>258</v>
      </c>
      <c r="D245" s="113">
        <v>41979</v>
      </c>
      <c r="E245" s="112">
        <v>2004</v>
      </c>
      <c r="F245" s="112" t="s">
        <v>660</v>
      </c>
      <c r="G245" s="112" t="s">
        <v>224</v>
      </c>
      <c r="H245" s="112" t="s">
        <v>243</v>
      </c>
      <c r="I245" s="112">
        <v>45</v>
      </c>
      <c r="J245" s="112">
        <v>41</v>
      </c>
      <c r="K245" s="112">
        <v>10</v>
      </c>
      <c r="L245" s="114">
        <v>1012.5</v>
      </c>
      <c r="M245" s="114">
        <v>1418.6</v>
      </c>
      <c r="N245" s="114">
        <v>567</v>
      </c>
      <c r="O245" s="114">
        <v>2998.1</v>
      </c>
      <c r="P245" s="114">
        <v>299.81</v>
      </c>
    </row>
    <row r="246" spans="2:16">
      <c r="B246" s="112" t="s">
        <v>664</v>
      </c>
      <c r="C246" s="112" t="s">
        <v>254</v>
      </c>
      <c r="D246" s="113">
        <v>41980</v>
      </c>
      <c r="E246" s="112">
        <v>2004</v>
      </c>
      <c r="F246" s="112" t="s">
        <v>660</v>
      </c>
      <c r="G246" s="112" t="s">
        <v>224</v>
      </c>
      <c r="H246" s="112" t="s">
        <v>243</v>
      </c>
      <c r="I246" s="112">
        <v>61</v>
      </c>
      <c r="J246" s="112">
        <v>28</v>
      </c>
      <c r="K246" s="112">
        <v>3</v>
      </c>
      <c r="L246" s="114">
        <v>1372.5</v>
      </c>
      <c r="M246" s="114">
        <v>968.8</v>
      </c>
      <c r="N246" s="114">
        <v>170.1</v>
      </c>
      <c r="O246" s="114">
        <v>2511.4</v>
      </c>
      <c r="P246" s="114">
        <v>251.14</v>
      </c>
    </row>
    <row r="247" spans="2:16">
      <c r="B247" s="112" t="s">
        <v>665</v>
      </c>
      <c r="C247" s="112" t="s">
        <v>244</v>
      </c>
      <c r="D247" s="113">
        <v>41980</v>
      </c>
      <c r="E247" s="112">
        <v>2004</v>
      </c>
      <c r="F247" s="112" t="s">
        <v>660</v>
      </c>
      <c r="G247" s="112" t="s">
        <v>224</v>
      </c>
      <c r="H247" s="112" t="s">
        <v>228</v>
      </c>
      <c r="I247" s="112">
        <v>23</v>
      </c>
      <c r="J247" s="112">
        <v>41</v>
      </c>
      <c r="K247" s="112">
        <v>8</v>
      </c>
      <c r="L247" s="114">
        <v>517.5</v>
      </c>
      <c r="M247" s="114">
        <v>1418.6</v>
      </c>
      <c r="N247" s="114">
        <v>453.6</v>
      </c>
      <c r="O247" s="114">
        <v>2389.6999999999998</v>
      </c>
      <c r="P247" s="114">
        <v>238.97</v>
      </c>
    </row>
    <row r="248" spans="2:16">
      <c r="B248" s="112" t="s">
        <v>666</v>
      </c>
      <c r="C248" s="112" t="s">
        <v>249</v>
      </c>
      <c r="D248" s="113">
        <v>41981</v>
      </c>
      <c r="E248" s="112">
        <v>2004</v>
      </c>
      <c r="F248" s="112" t="s">
        <v>660</v>
      </c>
      <c r="G248" s="112" t="s">
        <v>224</v>
      </c>
      <c r="H248" s="112" t="s">
        <v>291</v>
      </c>
      <c r="I248" s="112">
        <v>26</v>
      </c>
      <c r="J248" s="112">
        <v>17</v>
      </c>
      <c r="K248" s="112">
        <v>7</v>
      </c>
      <c r="L248" s="114">
        <v>585</v>
      </c>
      <c r="M248" s="114">
        <v>588.20000000000005</v>
      </c>
      <c r="N248" s="114">
        <v>396.9</v>
      </c>
      <c r="O248" s="114">
        <v>1570.1</v>
      </c>
      <c r="P248" s="114">
        <v>157.01</v>
      </c>
    </row>
    <row r="249" spans="2:16">
      <c r="B249" s="112" t="s">
        <v>672</v>
      </c>
      <c r="C249" s="112" t="s">
        <v>283</v>
      </c>
      <c r="D249" s="113">
        <v>41985</v>
      </c>
      <c r="E249" s="112">
        <v>2004</v>
      </c>
      <c r="F249" s="112" t="s">
        <v>660</v>
      </c>
      <c r="G249" s="112" t="s">
        <v>224</v>
      </c>
      <c r="H249" s="112" t="s">
        <v>261</v>
      </c>
      <c r="I249" s="112">
        <v>67</v>
      </c>
      <c r="J249" s="112">
        <v>31</v>
      </c>
      <c r="K249" s="112">
        <v>7</v>
      </c>
      <c r="L249" s="114">
        <v>1507.5</v>
      </c>
      <c r="M249" s="114">
        <v>1072.5999999999999</v>
      </c>
      <c r="N249" s="114">
        <v>396.9</v>
      </c>
      <c r="O249" s="114">
        <v>2977</v>
      </c>
      <c r="P249" s="114">
        <v>297.7</v>
      </c>
    </row>
    <row r="250" spans="2:16">
      <c r="B250" s="112" t="s">
        <v>679</v>
      </c>
      <c r="C250" s="112" t="s">
        <v>283</v>
      </c>
      <c r="D250" s="113">
        <v>41991</v>
      </c>
      <c r="E250" s="112">
        <v>2004</v>
      </c>
      <c r="F250" s="112" t="s">
        <v>660</v>
      </c>
      <c r="G250" s="112" t="s">
        <v>224</v>
      </c>
      <c r="H250" s="112" t="s">
        <v>266</v>
      </c>
      <c r="I250" s="112">
        <v>36</v>
      </c>
      <c r="J250" s="112">
        <v>19</v>
      </c>
      <c r="K250" s="112">
        <v>3</v>
      </c>
      <c r="L250" s="114">
        <v>810</v>
      </c>
      <c r="M250" s="114">
        <v>657.4</v>
      </c>
      <c r="N250" s="114">
        <v>170.1</v>
      </c>
      <c r="O250" s="114">
        <v>1637.5</v>
      </c>
      <c r="P250" s="114">
        <v>163.75</v>
      </c>
    </row>
    <row r="251" spans="2:16">
      <c r="B251" s="112" t="s">
        <v>682</v>
      </c>
      <c r="C251" s="112" t="s">
        <v>244</v>
      </c>
      <c r="D251" s="113">
        <v>41992</v>
      </c>
      <c r="E251" s="112">
        <v>2004</v>
      </c>
      <c r="F251" s="112" t="s">
        <v>660</v>
      </c>
      <c r="G251" s="112" t="s">
        <v>224</v>
      </c>
      <c r="H251" s="112" t="s">
        <v>228</v>
      </c>
      <c r="I251" s="112">
        <v>36</v>
      </c>
      <c r="J251" s="112">
        <v>39</v>
      </c>
      <c r="K251" s="112">
        <v>1</v>
      </c>
      <c r="L251" s="114">
        <v>810</v>
      </c>
      <c r="M251" s="114">
        <v>1349.4</v>
      </c>
      <c r="N251" s="114">
        <v>56.7</v>
      </c>
      <c r="O251" s="114">
        <v>2216.1</v>
      </c>
      <c r="P251" s="114">
        <v>221.61</v>
      </c>
    </row>
    <row r="252" spans="2:16">
      <c r="B252" s="112" t="s">
        <v>690</v>
      </c>
      <c r="C252" s="112" t="s">
        <v>247</v>
      </c>
      <c r="D252" s="113">
        <v>41997</v>
      </c>
      <c r="E252" s="112">
        <v>2004</v>
      </c>
      <c r="F252" s="112" t="s">
        <v>660</v>
      </c>
      <c r="G252" s="112" t="s">
        <v>224</v>
      </c>
      <c r="H252" s="112" t="s">
        <v>252</v>
      </c>
      <c r="I252" s="112">
        <v>65</v>
      </c>
      <c r="J252" s="112">
        <v>12</v>
      </c>
      <c r="K252" s="112">
        <v>10</v>
      </c>
      <c r="L252" s="114">
        <v>1462.5</v>
      </c>
      <c r="M252" s="114">
        <v>415.2</v>
      </c>
      <c r="N252" s="114">
        <v>567</v>
      </c>
      <c r="O252" s="114">
        <v>2444.6999999999998</v>
      </c>
      <c r="P252" s="114">
        <v>244.47</v>
      </c>
    </row>
    <row r="253" spans="2:16">
      <c r="B253" s="112" t="s">
        <v>693</v>
      </c>
      <c r="C253" s="112" t="s">
        <v>283</v>
      </c>
      <c r="D253" s="113">
        <v>41998</v>
      </c>
      <c r="E253" s="112">
        <v>2004</v>
      </c>
      <c r="F253" s="112" t="s">
        <v>660</v>
      </c>
      <c r="G253" s="112" t="s">
        <v>224</v>
      </c>
      <c r="H253" s="112" t="s">
        <v>243</v>
      </c>
      <c r="I253" s="112">
        <v>28</v>
      </c>
      <c r="J253" s="112">
        <v>45</v>
      </c>
      <c r="K253" s="112">
        <v>9</v>
      </c>
      <c r="L253" s="114">
        <v>630</v>
      </c>
      <c r="M253" s="114">
        <v>1557</v>
      </c>
      <c r="N253" s="114">
        <v>510.3</v>
      </c>
      <c r="O253" s="114">
        <v>2697.3</v>
      </c>
      <c r="P253" s="114">
        <v>269.73</v>
      </c>
    </row>
    <row r="254" spans="2:16">
      <c r="B254" s="112" t="s">
        <v>248</v>
      </c>
      <c r="C254" s="112" t="s">
        <v>249</v>
      </c>
      <c r="D254" s="113">
        <v>41643</v>
      </c>
      <c r="E254" s="112">
        <v>2004</v>
      </c>
      <c r="F254" s="112" t="s">
        <v>138</v>
      </c>
      <c r="G254" s="112" t="s">
        <v>226</v>
      </c>
      <c r="H254" s="112" t="s">
        <v>225</v>
      </c>
      <c r="I254" s="112">
        <v>61</v>
      </c>
      <c r="J254" s="112">
        <v>35</v>
      </c>
      <c r="K254" s="112">
        <v>4</v>
      </c>
      <c r="L254" s="114">
        <v>1372.5</v>
      </c>
      <c r="M254" s="114">
        <v>1211</v>
      </c>
      <c r="N254" s="114">
        <v>226.8</v>
      </c>
      <c r="O254" s="114">
        <v>2810.3</v>
      </c>
      <c r="P254" s="114">
        <v>281.02999999999997</v>
      </c>
    </row>
    <row r="255" spans="2:16">
      <c r="B255" s="112" t="s">
        <v>262</v>
      </c>
      <c r="C255" s="112" t="s">
        <v>254</v>
      </c>
      <c r="D255" s="113">
        <v>41651</v>
      </c>
      <c r="E255" s="112">
        <v>2004</v>
      </c>
      <c r="F255" s="112" t="s">
        <v>138</v>
      </c>
      <c r="G255" s="112" t="s">
        <v>226</v>
      </c>
      <c r="H255" s="112" t="s">
        <v>263</v>
      </c>
      <c r="I255" s="112">
        <v>44</v>
      </c>
      <c r="J255" s="112">
        <v>27</v>
      </c>
      <c r="K255" s="112">
        <v>4</v>
      </c>
      <c r="L255" s="114">
        <v>990</v>
      </c>
      <c r="M255" s="114">
        <v>934.2</v>
      </c>
      <c r="N255" s="114">
        <v>226.8</v>
      </c>
      <c r="O255" s="114">
        <v>2151</v>
      </c>
      <c r="P255" s="114">
        <v>215.1</v>
      </c>
    </row>
    <row r="256" spans="2:16">
      <c r="B256" s="112" t="s">
        <v>273</v>
      </c>
      <c r="C256" s="112" t="s">
        <v>258</v>
      </c>
      <c r="D256" s="113">
        <v>41656</v>
      </c>
      <c r="E256" s="112">
        <v>2004</v>
      </c>
      <c r="F256" s="112" t="s">
        <v>138</v>
      </c>
      <c r="G256" s="112" t="s">
        <v>226</v>
      </c>
      <c r="H256" s="112" t="s">
        <v>228</v>
      </c>
      <c r="I256" s="112">
        <v>86</v>
      </c>
      <c r="J256" s="112">
        <v>44</v>
      </c>
      <c r="K256" s="112">
        <v>7</v>
      </c>
      <c r="L256" s="114">
        <v>1935</v>
      </c>
      <c r="M256" s="114">
        <v>1522.4</v>
      </c>
      <c r="N256" s="114">
        <v>396.9</v>
      </c>
      <c r="O256" s="114">
        <v>3854.3</v>
      </c>
      <c r="P256" s="114">
        <v>385.43</v>
      </c>
    </row>
    <row r="257" spans="2:16">
      <c r="B257" s="112" t="s">
        <v>293</v>
      </c>
      <c r="C257" s="112" t="s">
        <v>286</v>
      </c>
      <c r="D257" s="113">
        <v>41664</v>
      </c>
      <c r="E257" s="112">
        <v>2004</v>
      </c>
      <c r="F257" s="112" t="s">
        <v>138</v>
      </c>
      <c r="G257" s="112" t="s">
        <v>226</v>
      </c>
      <c r="H257" s="112" t="s">
        <v>252</v>
      </c>
      <c r="I257" s="112">
        <v>67</v>
      </c>
      <c r="J257" s="112">
        <v>25</v>
      </c>
      <c r="K257" s="112">
        <v>6</v>
      </c>
      <c r="L257" s="114">
        <v>1507.5</v>
      </c>
      <c r="M257" s="114">
        <v>865</v>
      </c>
      <c r="N257" s="114">
        <v>340.2</v>
      </c>
      <c r="O257" s="114">
        <v>2712.7</v>
      </c>
      <c r="P257" s="114">
        <v>271.27</v>
      </c>
    </row>
    <row r="258" spans="2:16">
      <c r="B258" s="112" t="s">
        <v>308</v>
      </c>
      <c r="C258" s="112" t="s">
        <v>286</v>
      </c>
      <c r="D258" s="113">
        <v>41677</v>
      </c>
      <c r="E258" s="112">
        <v>2004</v>
      </c>
      <c r="F258" s="112" t="s">
        <v>133</v>
      </c>
      <c r="G258" s="112" t="s">
        <v>226</v>
      </c>
      <c r="H258" s="112" t="s">
        <v>225</v>
      </c>
      <c r="I258" s="112">
        <v>33</v>
      </c>
      <c r="J258" s="112">
        <v>30</v>
      </c>
      <c r="K258" s="112">
        <v>4</v>
      </c>
      <c r="L258" s="114">
        <v>742.5</v>
      </c>
      <c r="M258" s="114">
        <v>1038</v>
      </c>
      <c r="N258" s="114">
        <v>226.8</v>
      </c>
      <c r="O258" s="114">
        <v>2007.3</v>
      </c>
      <c r="P258" s="114">
        <v>200.73</v>
      </c>
    </row>
    <row r="259" spans="2:16">
      <c r="B259" s="112" t="s">
        <v>310</v>
      </c>
      <c r="C259" s="112" t="s">
        <v>244</v>
      </c>
      <c r="D259" s="113">
        <v>41678</v>
      </c>
      <c r="E259" s="112">
        <v>2004</v>
      </c>
      <c r="F259" s="112" t="s">
        <v>133</v>
      </c>
      <c r="G259" s="112" t="s">
        <v>226</v>
      </c>
      <c r="H259" s="112" t="s">
        <v>228</v>
      </c>
      <c r="I259" s="112">
        <v>56</v>
      </c>
      <c r="J259" s="112">
        <v>40</v>
      </c>
      <c r="K259" s="112">
        <v>8</v>
      </c>
      <c r="L259" s="114">
        <v>1260</v>
      </c>
      <c r="M259" s="114">
        <v>1384</v>
      </c>
      <c r="N259" s="114">
        <v>453.6</v>
      </c>
      <c r="O259" s="114">
        <v>3097.6</v>
      </c>
      <c r="P259" s="114">
        <v>309.76</v>
      </c>
    </row>
    <row r="260" spans="2:16">
      <c r="B260" s="112" t="s">
        <v>316</v>
      </c>
      <c r="C260" s="112" t="s">
        <v>286</v>
      </c>
      <c r="D260" s="113">
        <v>41681</v>
      </c>
      <c r="E260" s="112">
        <v>2004</v>
      </c>
      <c r="F260" s="112" t="s">
        <v>133</v>
      </c>
      <c r="G260" s="112" t="s">
        <v>226</v>
      </c>
      <c r="H260" s="112" t="s">
        <v>243</v>
      </c>
      <c r="I260" s="112">
        <v>21</v>
      </c>
      <c r="J260" s="112">
        <v>6</v>
      </c>
      <c r="K260" s="112">
        <v>3</v>
      </c>
      <c r="L260" s="114">
        <v>472.5</v>
      </c>
      <c r="M260" s="114">
        <v>207.6</v>
      </c>
      <c r="N260" s="114">
        <v>170.1</v>
      </c>
      <c r="O260" s="114">
        <v>850.2</v>
      </c>
      <c r="P260" s="114">
        <v>85.02</v>
      </c>
    </row>
    <row r="261" spans="2:16">
      <c r="B261" s="112" t="s">
        <v>323</v>
      </c>
      <c r="C261" s="112" t="s">
        <v>279</v>
      </c>
      <c r="D261" s="113">
        <v>41685</v>
      </c>
      <c r="E261" s="112">
        <v>2004</v>
      </c>
      <c r="F261" s="112" t="s">
        <v>133</v>
      </c>
      <c r="G261" s="112" t="s">
        <v>226</v>
      </c>
      <c r="H261" s="112" t="s">
        <v>266</v>
      </c>
      <c r="I261" s="112">
        <v>47</v>
      </c>
      <c r="J261" s="112">
        <v>5</v>
      </c>
      <c r="K261" s="112">
        <v>2</v>
      </c>
      <c r="L261" s="114">
        <v>1057.5</v>
      </c>
      <c r="M261" s="114">
        <v>173</v>
      </c>
      <c r="N261" s="114">
        <v>113.4</v>
      </c>
      <c r="O261" s="114">
        <v>1343.9</v>
      </c>
      <c r="P261" s="114">
        <v>134.38999999999999</v>
      </c>
    </row>
    <row r="262" spans="2:16">
      <c r="B262" s="112" t="s">
        <v>326</v>
      </c>
      <c r="C262" s="112" t="s">
        <v>283</v>
      </c>
      <c r="D262" s="113">
        <v>41686</v>
      </c>
      <c r="E262" s="112">
        <v>2004</v>
      </c>
      <c r="F262" s="112" t="s">
        <v>133</v>
      </c>
      <c r="G262" s="112" t="s">
        <v>226</v>
      </c>
      <c r="H262" s="112" t="s">
        <v>243</v>
      </c>
      <c r="I262" s="112">
        <v>75</v>
      </c>
      <c r="J262" s="112">
        <v>6</v>
      </c>
      <c r="K262" s="112">
        <v>2</v>
      </c>
      <c r="L262" s="114">
        <v>1687.5</v>
      </c>
      <c r="M262" s="114">
        <v>207.6</v>
      </c>
      <c r="N262" s="114">
        <v>113.4</v>
      </c>
      <c r="O262" s="114">
        <v>2008.5</v>
      </c>
      <c r="P262" s="114">
        <v>200.85</v>
      </c>
    </row>
    <row r="263" spans="2:16">
      <c r="B263" s="112" t="s">
        <v>338</v>
      </c>
      <c r="C263" s="112" t="s">
        <v>244</v>
      </c>
      <c r="D263" s="113">
        <v>41695</v>
      </c>
      <c r="E263" s="112">
        <v>2004</v>
      </c>
      <c r="F263" s="112" t="s">
        <v>133</v>
      </c>
      <c r="G263" s="112" t="s">
        <v>226</v>
      </c>
      <c r="H263" s="112" t="s">
        <v>291</v>
      </c>
      <c r="I263" s="112">
        <v>83</v>
      </c>
      <c r="J263" s="112">
        <v>21</v>
      </c>
      <c r="K263" s="112">
        <v>9</v>
      </c>
      <c r="L263" s="114">
        <v>1867.5</v>
      </c>
      <c r="M263" s="114">
        <v>726.6</v>
      </c>
      <c r="N263" s="114">
        <v>510.3</v>
      </c>
      <c r="O263" s="114">
        <v>3104.4</v>
      </c>
      <c r="P263" s="114">
        <v>310.44</v>
      </c>
    </row>
    <row r="264" spans="2:16">
      <c r="B264" s="112" t="s">
        <v>347</v>
      </c>
      <c r="C264" s="112" t="s">
        <v>286</v>
      </c>
      <c r="D264" s="113">
        <v>41699</v>
      </c>
      <c r="E264" s="112">
        <v>2004</v>
      </c>
      <c r="F264" s="112" t="s">
        <v>119</v>
      </c>
      <c r="G264" s="112" t="s">
        <v>226</v>
      </c>
      <c r="H264" s="112" t="s">
        <v>27</v>
      </c>
      <c r="I264" s="112">
        <v>97</v>
      </c>
      <c r="J264" s="112">
        <v>5</v>
      </c>
      <c r="K264" s="112">
        <v>2</v>
      </c>
      <c r="L264" s="114">
        <v>2182.5</v>
      </c>
      <c r="M264" s="114">
        <v>173</v>
      </c>
      <c r="N264" s="114">
        <v>113.4</v>
      </c>
      <c r="O264" s="114">
        <v>2468.9</v>
      </c>
      <c r="P264" s="114">
        <v>246.89</v>
      </c>
    </row>
    <row r="265" spans="2:16">
      <c r="B265" s="112" t="s">
        <v>348</v>
      </c>
      <c r="C265" s="112" t="s">
        <v>249</v>
      </c>
      <c r="D265" s="113">
        <v>41701</v>
      </c>
      <c r="E265" s="112">
        <v>2004</v>
      </c>
      <c r="F265" s="112" t="s">
        <v>119</v>
      </c>
      <c r="G265" s="112" t="s">
        <v>226</v>
      </c>
      <c r="H265" s="112" t="s">
        <v>27</v>
      </c>
      <c r="I265" s="112">
        <v>60</v>
      </c>
      <c r="J265" s="112">
        <v>25</v>
      </c>
      <c r="K265" s="112">
        <v>10</v>
      </c>
      <c r="L265" s="114">
        <v>1350</v>
      </c>
      <c r="M265" s="114">
        <v>865</v>
      </c>
      <c r="N265" s="114">
        <v>567</v>
      </c>
      <c r="O265" s="114">
        <v>2782</v>
      </c>
      <c r="P265" s="114">
        <v>278.2</v>
      </c>
    </row>
    <row r="266" spans="2:16">
      <c r="B266" s="112" t="s">
        <v>355</v>
      </c>
      <c r="C266" s="112" t="s">
        <v>258</v>
      </c>
      <c r="D266" s="113">
        <v>41708</v>
      </c>
      <c r="E266" s="112">
        <v>2004</v>
      </c>
      <c r="F266" s="112" t="s">
        <v>119</v>
      </c>
      <c r="G266" s="112" t="s">
        <v>226</v>
      </c>
      <c r="H266" s="112" t="s">
        <v>261</v>
      </c>
      <c r="I266" s="112">
        <v>80</v>
      </c>
      <c r="J266" s="112">
        <v>10</v>
      </c>
      <c r="K266" s="112">
        <v>10</v>
      </c>
      <c r="L266" s="114">
        <v>1800</v>
      </c>
      <c r="M266" s="114">
        <v>346</v>
      </c>
      <c r="N266" s="114">
        <v>567</v>
      </c>
      <c r="O266" s="114">
        <v>2713</v>
      </c>
      <c r="P266" s="114">
        <v>271.3</v>
      </c>
    </row>
    <row r="267" spans="2:16">
      <c r="B267" s="112" t="s">
        <v>366</v>
      </c>
      <c r="C267" s="112" t="s">
        <v>283</v>
      </c>
      <c r="D267" s="113">
        <v>41720</v>
      </c>
      <c r="E267" s="112">
        <v>2004</v>
      </c>
      <c r="F267" s="112" t="s">
        <v>119</v>
      </c>
      <c r="G267" s="112" t="s">
        <v>226</v>
      </c>
      <c r="H267" s="112" t="s">
        <v>263</v>
      </c>
      <c r="I267" s="112">
        <v>5</v>
      </c>
      <c r="J267" s="112">
        <v>5</v>
      </c>
      <c r="K267" s="112">
        <v>9</v>
      </c>
      <c r="L267" s="114">
        <v>112.5</v>
      </c>
      <c r="M267" s="114">
        <v>173</v>
      </c>
      <c r="N267" s="114">
        <v>510.3</v>
      </c>
      <c r="O267" s="114">
        <v>795.8</v>
      </c>
      <c r="P267" s="114">
        <v>79.58</v>
      </c>
    </row>
    <row r="268" spans="2:16">
      <c r="B268" s="112" t="s">
        <v>369</v>
      </c>
      <c r="C268" s="112" t="s">
        <v>254</v>
      </c>
      <c r="D268" s="113">
        <v>41721</v>
      </c>
      <c r="E268" s="112">
        <v>2004</v>
      </c>
      <c r="F268" s="112" t="s">
        <v>119</v>
      </c>
      <c r="G268" s="112" t="s">
        <v>226</v>
      </c>
      <c r="H268" s="112" t="s">
        <v>225</v>
      </c>
      <c r="I268" s="112">
        <v>96</v>
      </c>
      <c r="J268" s="112">
        <v>45</v>
      </c>
      <c r="K268" s="112">
        <v>3</v>
      </c>
      <c r="L268" s="114">
        <v>2160</v>
      </c>
      <c r="M268" s="114">
        <v>1557</v>
      </c>
      <c r="N268" s="114">
        <v>170.1</v>
      </c>
      <c r="O268" s="114">
        <v>3887.1</v>
      </c>
      <c r="P268" s="114">
        <v>388.71</v>
      </c>
    </row>
    <row r="269" spans="2:16">
      <c r="B269" s="112" t="s">
        <v>380</v>
      </c>
      <c r="C269" s="112" t="s">
        <v>254</v>
      </c>
      <c r="D269" s="113">
        <v>41729</v>
      </c>
      <c r="E269" s="112">
        <v>2004</v>
      </c>
      <c r="F269" s="112" t="s">
        <v>119</v>
      </c>
      <c r="G269" s="112" t="s">
        <v>226</v>
      </c>
      <c r="H269" s="112" t="s">
        <v>266</v>
      </c>
      <c r="I269" s="112">
        <v>5</v>
      </c>
      <c r="J269" s="112">
        <v>39</v>
      </c>
      <c r="K269" s="112">
        <v>1</v>
      </c>
      <c r="L269" s="114">
        <v>112.5</v>
      </c>
      <c r="M269" s="114">
        <v>1349.4</v>
      </c>
      <c r="N269" s="114">
        <v>56.7</v>
      </c>
      <c r="O269" s="114">
        <v>1518.6</v>
      </c>
      <c r="P269" s="114">
        <v>151.86000000000001</v>
      </c>
    </row>
    <row r="270" spans="2:16">
      <c r="B270" s="112" t="s">
        <v>394</v>
      </c>
      <c r="C270" s="112" t="s">
        <v>256</v>
      </c>
      <c r="D270" s="113">
        <v>41746</v>
      </c>
      <c r="E270" s="112">
        <v>2004</v>
      </c>
      <c r="F270" s="112" t="s">
        <v>214</v>
      </c>
      <c r="G270" s="112" t="s">
        <v>226</v>
      </c>
      <c r="H270" s="112" t="s">
        <v>252</v>
      </c>
      <c r="I270" s="112">
        <v>33</v>
      </c>
      <c r="J270" s="112">
        <v>32</v>
      </c>
      <c r="K270" s="112">
        <v>4</v>
      </c>
      <c r="L270" s="114">
        <v>742.5</v>
      </c>
      <c r="M270" s="114">
        <v>1107.2</v>
      </c>
      <c r="N270" s="114">
        <v>226.8</v>
      </c>
      <c r="O270" s="114">
        <v>2076.5</v>
      </c>
      <c r="P270" s="114">
        <v>207.65</v>
      </c>
    </row>
    <row r="271" spans="2:16">
      <c r="B271" s="112" t="s">
        <v>401</v>
      </c>
      <c r="C271" s="112" t="s">
        <v>286</v>
      </c>
      <c r="D271" s="113">
        <v>41750</v>
      </c>
      <c r="E271" s="112">
        <v>2004</v>
      </c>
      <c r="F271" s="112" t="s">
        <v>214</v>
      </c>
      <c r="G271" s="112" t="s">
        <v>226</v>
      </c>
      <c r="H271" s="112" t="s">
        <v>27</v>
      </c>
      <c r="I271" s="112">
        <v>36</v>
      </c>
      <c r="J271" s="112">
        <v>12</v>
      </c>
      <c r="K271" s="112">
        <v>2</v>
      </c>
      <c r="L271" s="114">
        <v>810</v>
      </c>
      <c r="M271" s="114">
        <v>415.2</v>
      </c>
      <c r="N271" s="114">
        <v>113.4</v>
      </c>
      <c r="O271" s="114">
        <v>1338.6</v>
      </c>
      <c r="P271" s="114">
        <v>133.86000000000001</v>
      </c>
    </row>
    <row r="272" spans="2:16">
      <c r="B272" s="112" t="s">
        <v>413</v>
      </c>
      <c r="C272" s="112" t="s">
        <v>247</v>
      </c>
      <c r="D272" s="113">
        <v>41759</v>
      </c>
      <c r="E272" s="112">
        <v>2004</v>
      </c>
      <c r="F272" s="112" t="s">
        <v>214</v>
      </c>
      <c r="G272" s="112" t="s">
        <v>226</v>
      </c>
      <c r="H272" s="112" t="s">
        <v>252</v>
      </c>
      <c r="I272" s="112">
        <v>18</v>
      </c>
      <c r="J272" s="112">
        <v>30</v>
      </c>
      <c r="K272" s="112">
        <v>6</v>
      </c>
      <c r="L272" s="114">
        <v>405</v>
      </c>
      <c r="M272" s="114">
        <v>1038</v>
      </c>
      <c r="N272" s="114">
        <v>340.2</v>
      </c>
      <c r="O272" s="114">
        <v>1783.2</v>
      </c>
      <c r="P272" s="114">
        <v>178.32</v>
      </c>
    </row>
    <row r="273" spans="2:16">
      <c r="B273" s="112" t="s">
        <v>424</v>
      </c>
      <c r="C273" s="112" t="s">
        <v>254</v>
      </c>
      <c r="D273" s="113">
        <v>41771</v>
      </c>
      <c r="E273" s="112">
        <v>2004</v>
      </c>
      <c r="F273" s="112" t="s">
        <v>215</v>
      </c>
      <c r="G273" s="112" t="s">
        <v>226</v>
      </c>
      <c r="H273" s="112" t="s">
        <v>263</v>
      </c>
      <c r="I273" s="112">
        <v>39</v>
      </c>
      <c r="J273" s="112">
        <v>19</v>
      </c>
      <c r="K273" s="112">
        <v>5</v>
      </c>
      <c r="L273" s="114">
        <v>877.5</v>
      </c>
      <c r="M273" s="114">
        <v>657.4</v>
      </c>
      <c r="N273" s="114">
        <v>283.5</v>
      </c>
      <c r="O273" s="114">
        <v>1818.4</v>
      </c>
      <c r="P273" s="114">
        <v>181.84</v>
      </c>
    </row>
    <row r="274" spans="2:16">
      <c r="B274" s="112" t="s">
        <v>427</v>
      </c>
      <c r="C274" s="112" t="s">
        <v>286</v>
      </c>
      <c r="D274" s="113">
        <v>41773</v>
      </c>
      <c r="E274" s="112">
        <v>2004</v>
      </c>
      <c r="F274" s="112" t="s">
        <v>215</v>
      </c>
      <c r="G274" s="112" t="s">
        <v>226</v>
      </c>
      <c r="H274" s="112" t="s">
        <v>271</v>
      </c>
      <c r="I274" s="112">
        <v>48</v>
      </c>
      <c r="J274" s="112">
        <v>1</v>
      </c>
      <c r="K274" s="112">
        <v>2</v>
      </c>
      <c r="L274" s="114">
        <v>1080</v>
      </c>
      <c r="M274" s="114">
        <v>34.6</v>
      </c>
      <c r="N274" s="114">
        <v>113.4</v>
      </c>
      <c r="O274" s="114">
        <v>1228</v>
      </c>
      <c r="P274" s="114">
        <v>122.8</v>
      </c>
    </row>
    <row r="275" spans="2:16">
      <c r="B275" s="112" t="s">
        <v>433</v>
      </c>
      <c r="C275" s="112" t="s">
        <v>277</v>
      </c>
      <c r="D275" s="113">
        <v>41778</v>
      </c>
      <c r="E275" s="112">
        <v>2004</v>
      </c>
      <c r="F275" s="112" t="s">
        <v>215</v>
      </c>
      <c r="G275" s="112" t="s">
        <v>226</v>
      </c>
      <c r="H275" s="112" t="s">
        <v>225</v>
      </c>
      <c r="I275" s="112">
        <v>83</v>
      </c>
      <c r="J275" s="112">
        <v>6</v>
      </c>
      <c r="K275" s="112">
        <v>9</v>
      </c>
      <c r="L275" s="114">
        <v>1867.5</v>
      </c>
      <c r="M275" s="114">
        <v>207.6</v>
      </c>
      <c r="N275" s="114">
        <v>510.3</v>
      </c>
      <c r="O275" s="114">
        <v>2585.4</v>
      </c>
      <c r="P275" s="114">
        <v>258.54000000000002</v>
      </c>
    </row>
    <row r="276" spans="2:16">
      <c r="B276" s="112" t="s">
        <v>434</v>
      </c>
      <c r="C276" s="112" t="s">
        <v>249</v>
      </c>
      <c r="D276" s="113">
        <v>41780</v>
      </c>
      <c r="E276" s="112">
        <v>2004</v>
      </c>
      <c r="F276" s="112" t="s">
        <v>215</v>
      </c>
      <c r="G276" s="112" t="s">
        <v>226</v>
      </c>
      <c r="H276" s="112" t="s">
        <v>27</v>
      </c>
      <c r="I276" s="112">
        <v>47</v>
      </c>
      <c r="J276" s="112">
        <v>21</v>
      </c>
      <c r="K276" s="112">
        <v>2</v>
      </c>
      <c r="L276" s="114">
        <v>1057.5</v>
      </c>
      <c r="M276" s="114">
        <v>726.6</v>
      </c>
      <c r="N276" s="114">
        <v>113.4</v>
      </c>
      <c r="O276" s="114">
        <v>1897.5</v>
      </c>
      <c r="P276" s="114">
        <v>189.75</v>
      </c>
    </row>
    <row r="277" spans="2:16">
      <c r="B277" s="112" t="s">
        <v>438</v>
      </c>
      <c r="C277" s="112" t="s">
        <v>249</v>
      </c>
      <c r="D277" s="113">
        <v>41783</v>
      </c>
      <c r="E277" s="112">
        <v>2004</v>
      </c>
      <c r="F277" s="112" t="s">
        <v>215</v>
      </c>
      <c r="G277" s="112" t="s">
        <v>226</v>
      </c>
      <c r="H277" s="112" t="s">
        <v>27</v>
      </c>
      <c r="I277" s="112">
        <v>59</v>
      </c>
      <c r="J277" s="112">
        <v>28</v>
      </c>
      <c r="K277" s="112">
        <v>7</v>
      </c>
      <c r="L277" s="114">
        <v>1327.5</v>
      </c>
      <c r="M277" s="114">
        <v>968.8</v>
      </c>
      <c r="N277" s="114">
        <v>396.9</v>
      </c>
      <c r="O277" s="114">
        <v>2693.2</v>
      </c>
      <c r="P277" s="114">
        <v>269.32</v>
      </c>
    </row>
    <row r="278" spans="2:16">
      <c r="B278" s="112" t="s">
        <v>440</v>
      </c>
      <c r="C278" s="112" t="s">
        <v>254</v>
      </c>
      <c r="D278" s="113">
        <v>41786</v>
      </c>
      <c r="E278" s="112">
        <v>2004</v>
      </c>
      <c r="F278" s="112" t="s">
        <v>215</v>
      </c>
      <c r="G278" s="112" t="s">
        <v>226</v>
      </c>
      <c r="H278" s="112" t="s">
        <v>243</v>
      </c>
      <c r="I278" s="112">
        <v>29</v>
      </c>
      <c r="J278" s="112">
        <v>11</v>
      </c>
      <c r="K278" s="112">
        <v>4</v>
      </c>
      <c r="L278" s="114">
        <v>652.5</v>
      </c>
      <c r="M278" s="114">
        <v>380.6</v>
      </c>
      <c r="N278" s="114">
        <v>226.8</v>
      </c>
      <c r="O278" s="114">
        <v>1259.9000000000001</v>
      </c>
      <c r="P278" s="114">
        <v>125.99</v>
      </c>
    </row>
    <row r="279" spans="2:16">
      <c r="B279" s="112" t="s">
        <v>441</v>
      </c>
      <c r="C279" s="112" t="s">
        <v>244</v>
      </c>
      <c r="D279" s="113">
        <v>41787</v>
      </c>
      <c r="E279" s="112">
        <v>2004</v>
      </c>
      <c r="F279" s="112" t="s">
        <v>215</v>
      </c>
      <c r="G279" s="112" t="s">
        <v>226</v>
      </c>
      <c r="H279" s="112" t="s">
        <v>228</v>
      </c>
      <c r="I279" s="112">
        <v>4</v>
      </c>
      <c r="J279" s="112">
        <v>5</v>
      </c>
      <c r="K279" s="112">
        <v>2</v>
      </c>
      <c r="L279" s="114">
        <v>90</v>
      </c>
      <c r="M279" s="114">
        <v>173</v>
      </c>
      <c r="N279" s="114">
        <v>113.4</v>
      </c>
      <c r="O279" s="114">
        <v>376.4</v>
      </c>
      <c r="P279" s="114">
        <v>37.64</v>
      </c>
    </row>
    <row r="280" spans="2:16">
      <c r="B280" s="112" t="s">
        <v>442</v>
      </c>
      <c r="C280" s="112" t="s">
        <v>256</v>
      </c>
      <c r="D280" s="113">
        <v>41787</v>
      </c>
      <c r="E280" s="112">
        <v>2004</v>
      </c>
      <c r="F280" s="112" t="s">
        <v>215</v>
      </c>
      <c r="G280" s="112" t="s">
        <v>226</v>
      </c>
      <c r="H280" s="112" t="s">
        <v>291</v>
      </c>
      <c r="I280" s="112">
        <v>56</v>
      </c>
      <c r="J280" s="112">
        <v>32</v>
      </c>
      <c r="K280" s="112">
        <v>2</v>
      </c>
      <c r="L280" s="114">
        <v>1260</v>
      </c>
      <c r="M280" s="114">
        <v>1107.2</v>
      </c>
      <c r="N280" s="114">
        <v>113.4</v>
      </c>
      <c r="O280" s="114">
        <v>2480.6</v>
      </c>
      <c r="P280" s="114">
        <v>248.06</v>
      </c>
    </row>
    <row r="281" spans="2:16">
      <c r="B281" s="112" t="s">
        <v>446</v>
      </c>
      <c r="C281" s="112" t="s">
        <v>244</v>
      </c>
      <c r="D281" s="113">
        <v>41789</v>
      </c>
      <c r="E281" s="112">
        <v>2004</v>
      </c>
      <c r="F281" s="112" t="s">
        <v>215</v>
      </c>
      <c r="G281" s="112" t="s">
        <v>226</v>
      </c>
      <c r="H281" s="112" t="s">
        <v>246</v>
      </c>
      <c r="I281" s="112">
        <v>46</v>
      </c>
      <c r="J281" s="112">
        <v>29</v>
      </c>
      <c r="K281" s="112">
        <v>5</v>
      </c>
      <c r="L281" s="114">
        <v>1035</v>
      </c>
      <c r="M281" s="114">
        <v>1003.4</v>
      </c>
      <c r="N281" s="114">
        <v>283.5</v>
      </c>
      <c r="O281" s="114">
        <v>2321.9</v>
      </c>
      <c r="P281" s="114">
        <v>232.19</v>
      </c>
    </row>
    <row r="282" spans="2:16">
      <c r="B282" s="112" t="s">
        <v>462</v>
      </c>
      <c r="C282" s="112" t="s">
        <v>244</v>
      </c>
      <c r="D282" s="113">
        <v>41812</v>
      </c>
      <c r="E282" s="112">
        <v>2004</v>
      </c>
      <c r="F282" s="112" t="s">
        <v>216</v>
      </c>
      <c r="G282" s="112" t="s">
        <v>226</v>
      </c>
      <c r="H282" s="112" t="s">
        <v>225</v>
      </c>
      <c r="I282" s="112">
        <v>79</v>
      </c>
      <c r="J282" s="112">
        <v>8</v>
      </c>
      <c r="K282" s="112">
        <v>4</v>
      </c>
      <c r="L282" s="114">
        <v>1777.5</v>
      </c>
      <c r="M282" s="114">
        <v>276.8</v>
      </c>
      <c r="N282" s="114">
        <v>226.8</v>
      </c>
      <c r="O282" s="114">
        <v>2281.1</v>
      </c>
      <c r="P282" s="114">
        <v>228.11</v>
      </c>
    </row>
    <row r="283" spans="2:16">
      <c r="B283" s="112" t="s">
        <v>479</v>
      </c>
      <c r="C283" s="112" t="s">
        <v>249</v>
      </c>
      <c r="D283" s="113">
        <v>41821</v>
      </c>
      <c r="E283" s="112">
        <v>2004</v>
      </c>
      <c r="F283" s="112" t="s">
        <v>478</v>
      </c>
      <c r="G283" s="112" t="s">
        <v>226</v>
      </c>
      <c r="H283" s="112" t="s">
        <v>263</v>
      </c>
      <c r="I283" s="112">
        <v>96</v>
      </c>
      <c r="J283" s="112">
        <v>22</v>
      </c>
      <c r="K283" s="112">
        <v>5</v>
      </c>
      <c r="L283" s="114">
        <v>2160</v>
      </c>
      <c r="M283" s="114">
        <v>761.2</v>
      </c>
      <c r="N283" s="114">
        <v>283.5</v>
      </c>
      <c r="O283" s="114">
        <v>3204.7</v>
      </c>
      <c r="P283" s="114">
        <v>320.47000000000003</v>
      </c>
    </row>
    <row r="284" spans="2:16">
      <c r="B284" s="112" t="s">
        <v>483</v>
      </c>
      <c r="C284" s="112" t="s">
        <v>247</v>
      </c>
      <c r="D284" s="113">
        <v>41824</v>
      </c>
      <c r="E284" s="112">
        <v>2004</v>
      </c>
      <c r="F284" s="112" t="s">
        <v>478</v>
      </c>
      <c r="G284" s="112" t="s">
        <v>226</v>
      </c>
      <c r="H284" s="112" t="s">
        <v>27</v>
      </c>
      <c r="I284" s="112">
        <v>85</v>
      </c>
      <c r="J284" s="112">
        <v>39</v>
      </c>
      <c r="K284" s="112">
        <v>7</v>
      </c>
      <c r="L284" s="114">
        <v>1912.5</v>
      </c>
      <c r="M284" s="114">
        <v>1349.4</v>
      </c>
      <c r="N284" s="114">
        <v>396.9</v>
      </c>
      <c r="O284" s="114">
        <v>3658.8</v>
      </c>
      <c r="P284" s="114">
        <v>365.88</v>
      </c>
    </row>
    <row r="285" spans="2:16">
      <c r="B285" s="112" t="s">
        <v>484</v>
      </c>
      <c r="C285" s="112" t="s">
        <v>286</v>
      </c>
      <c r="D285" s="113">
        <v>41824</v>
      </c>
      <c r="E285" s="112">
        <v>2004</v>
      </c>
      <c r="F285" s="112" t="s">
        <v>478</v>
      </c>
      <c r="G285" s="112" t="s">
        <v>226</v>
      </c>
      <c r="H285" s="112" t="s">
        <v>225</v>
      </c>
      <c r="I285" s="112">
        <v>25</v>
      </c>
      <c r="J285" s="112">
        <v>44</v>
      </c>
      <c r="K285" s="112">
        <v>7</v>
      </c>
      <c r="L285" s="114">
        <v>562.5</v>
      </c>
      <c r="M285" s="114">
        <v>1522.4</v>
      </c>
      <c r="N285" s="114">
        <v>396.9</v>
      </c>
      <c r="O285" s="114">
        <v>2481.8000000000002</v>
      </c>
      <c r="P285" s="114">
        <v>248.18</v>
      </c>
    </row>
    <row r="286" spans="2:16">
      <c r="B286" s="112" t="s">
        <v>488</v>
      </c>
      <c r="C286" s="112" t="s">
        <v>256</v>
      </c>
      <c r="D286" s="113">
        <v>41826</v>
      </c>
      <c r="E286" s="112">
        <v>2004</v>
      </c>
      <c r="F286" s="112" t="s">
        <v>478</v>
      </c>
      <c r="G286" s="112" t="s">
        <v>226</v>
      </c>
      <c r="H286" s="112" t="s">
        <v>225</v>
      </c>
      <c r="I286" s="112">
        <v>97</v>
      </c>
      <c r="J286" s="112">
        <v>45</v>
      </c>
      <c r="K286" s="112">
        <v>9</v>
      </c>
      <c r="L286" s="114">
        <v>2182.5</v>
      </c>
      <c r="M286" s="114">
        <v>1557</v>
      </c>
      <c r="N286" s="114">
        <v>510.3</v>
      </c>
      <c r="O286" s="114">
        <v>4249.8</v>
      </c>
      <c r="P286" s="114">
        <v>424.98</v>
      </c>
    </row>
    <row r="287" spans="2:16">
      <c r="B287" s="112" t="s">
        <v>489</v>
      </c>
      <c r="C287" s="112" t="s">
        <v>247</v>
      </c>
      <c r="D287" s="113">
        <v>41827</v>
      </c>
      <c r="E287" s="112">
        <v>2004</v>
      </c>
      <c r="F287" s="112" t="s">
        <v>478</v>
      </c>
      <c r="G287" s="112" t="s">
        <v>226</v>
      </c>
      <c r="H287" s="112" t="s">
        <v>243</v>
      </c>
      <c r="I287" s="112">
        <v>49</v>
      </c>
      <c r="J287" s="112">
        <v>29</v>
      </c>
      <c r="K287" s="112">
        <v>4</v>
      </c>
      <c r="L287" s="114">
        <v>1102.5</v>
      </c>
      <c r="M287" s="114">
        <v>1003.4</v>
      </c>
      <c r="N287" s="114">
        <v>226.8</v>
      </c>
      <c r="O287" s="114">
        <v>2332.6999999999998</v>
      </c>
      <c r="P287" s="114">
        <v>233.27</v>
      </c>
    </row>
    <row r="288" spans="2:16">
      <c r="B288" s="112" t="s">
        <v>495</v>
      </c>
      <c r="C288" s="112" t="s">
        <v>256</v>
      </c>
      <c r="D288" s="113">
        <v>41835</v>
      </c>
      <c r="E288" s="112">
        <v>2004</v>
      </c>
      <c r="F288" s="112" t="s">
        <v>478</v>
      </c>
      <c r="G288" s="112" t="s">
        <v>226</v>
      </c>
      <c r="H288" s="112" t="s">
        <v>263</v>
      </c>
      <c r="I288" s="112">
        <v>4</v>
      </c>
      <c r="J288" s="112">
        <v>48</v>
      </c>
      <c r="K288" s="112">
        <v>1</v>
      </c>
      <c r="L288" s="114">
        <v>90</v>
      </c>
      <c r="M288" s="114">
        <v>1660.8</v>
      </c>
      <c r="N288" s="114">
        <v>56.7</v>
      </c>
      <c r="O288" s="114">
        <v>1807.5</v>
      </c>
      <c r="P288" s="114">
        <v>180.75</v>
      </c>
    </row>
    <row r="289" spans="2:16">
      <c r="B289" s="112" t="s">
        <v>504</v>
      </c>
      <c r="C289" s="112" t="s">
        <v>249</v>
      </c>
      <c r="D289" s="113">
        <v>41845</v>
      </c>
      <c r="E289" s="112">
        <v>2004</v>
      </c>
      <c r="F289" s="112" t="s">
        <v>478</v>
      </c>
      <c r="G289" s="112" t="s">
        <v>226</v>
      </c>
      <c r="H289" s="112" t="s">
        <v>261</v>
      </c>
      <c r="I289" s="112">
        <v>26</v>
      </c>
      <c r="J289" s="112">
        <v>32</v>
      </c>
      <c r="K289" s="112">
        <v>5</v>
      </c>
      <c r="L289" s="114">
        <v>585</v>
      </c>
      <c r="M289" s="114">
        <v>1107.2</v>
      </c>
      <c r="N289" s="114">
        <v>283.5</v>
      </c>
      <c r="O289" s="114">
        <v>1975.7</v>
      </c>
      <c r="P289" s="114">
        <v>197.57</v>
      </c>
    </row>
    <row r="290" spans="2:16">
      <c r="B290" s="112" t="s">
        <v>528</v>
      </c>
      <c r="C290" s="112" t="s">
        <v>244</v>
      </c>
      <c r="D290" s="113">
        <v>41862</v>
      </c>
      <c r="E290" s="112">
        <v>2004</v>
      </c>
      <c r="F290" s="112" t="s">
        <v>515</v>
      </c>
      <c r="G290" s="112" t="s">
        <v>226</v>
      </c>
      <c r="H290" s="112" t="s">
        <v>266</v>
      </c>
      <c r="I290" s="112">
        <v>37</v>
      </c>
      <c r="J290" s="112">
        <v>11</v>
      </c>
      <c r="K290" s="112">
        <v>10</v>
      </c>
      <c r="L290" s="114">
        <v>832.5</v>
      </c>
      <c r="M290" s="114">
        <v>380.6</v>
      </c>
      <c r="N290" s="114">
        <v>567</v>
      </c>
      <c r="O290" s="114">
        <v>1780.1</v>
      </c>
      <c r="P290" s="114">
        <v>178.01</v>
      </c>
    </row>
    <row r="291" spans="2:16">
      <c r="B291" s="112" t="s">
        <v>530</v>
      </c>
      <c r="C291" s="112" t="s">
        <v>244</v>
      </c>
      <c r="D291" s="113">
        <v>41862</v>
      </c>
      <c r="E291" s="112">
        <v>2004</v>
      </c>
      <c r="F291" s="112" t="s">
        <v>515</v>
      </c>
      <c r="G291" s="112" t="s">
        <v>226</v>
      </c>
      <c r="H291" s="112" t="s">
        <v>27</v>
      </c>
      <c r="I291" s="112">
        <v>66</v>
      </c>
      <c r="J291" s="112">
        <v>7</v>
      </c>
      <c r="K291" s="112">
        <v>9</v>
      </c>
      <c r="L291" s="114">
        <v>1485</v>
      </c>
      <c r="M291" s="114">
        <v>242.2</v>
      </c>
      <c r="N291" s="114">
        <v>510.3</v>
      </c>
      <c r="O291" s="114">
        <v>2237.5</v>
      </c>
      <c r="P291" s="114">
        <v>223.75</v>
      </c>
    </row>
    <row r="292" spans="2:16">
      <c r="B292" s="112" t="s">
        <v>540</v>
      </c>
      <c r="C292" s="112" t="s">
        <v>244</v>
      </c>
      <c r="D292" s="113">
        <v>41870</v>
      </c>
      <c r="E292" s="112">
        <v>2004</v>
      </c>
      <c r="F292" s="112" t="s">
        <v>515</v>
      </c>
      <c r="G292" s="112" t="s">
        <v>226</v>
      </c>
      <c r="H292" s="112" t="s">
        <v>291</v>
      </c>
      <c r="I292" s="112">
        <v>82</v>
      </c>
      <c r="J292" s="112">
        <v>17</v>
      </c>
      <c r="K292" s="112">
        <v>10</v>
      </c>
      <c r="L292" s="114">
        <v>1845</v>
      </c>
      <c r="M292" s="114">
        <v>588.20000000000005</v>
      </c>
      <c r="N292" s="114">
        <v>567</v>
      </c>
      <c r="O292" s="114">
        <v>3000.2</v>
      </c>
      <c r="P292" s="114">
        <v>300.02</v>
      </c>
    </row>
    <row r="293" spans="2:16">
      <c r="B293" s="112" t="s">
        <v>542</v>
      </c>
      <c r="C293" s="112" t="s">
        <v>279</v>
      </c>
      <c r="D293" s="113">
        <v>41870</v>
      </c>
      <c r="E293" s="112">
        <v>2004</v>
      </c>
      <c r="F293" s="112" t="s">
        <v>515</v>
      </c>
      <c r="G293" s="112" t="s">
        <v>226</v>
      </c>
      <c r="H293" s="112" t="s">
        <v>27</v>
      </c>
      <c r="I293" s="112">
        <v>63</v>
      </c>
      <c r="J293" s="112">
        <v>14</v>
      </c>
      <c r="K293" s="112">
        <v>10</v>
      </c>
      <c r="L293" s="114">
        <v>1417.5</v>
      </c>
      <c r="M293" s="114">
        <v>484.4</v>
      </c>
      <c r="N293" s="114">
        <v>567</v>
      </c>
      <c r="O293" s="114">
        <v>2468.9</v>
      </c>
      <c r="P293" s="114">
        <v>246.89</v>
      </c>
    </row>
    <row r="294" spans="2:16">
      <c r="B294" s="112" t="s">
        <v>555</v>
      </c>
      <c r="C294" s="112" t="s">
        <v>249</v>
      </c>
      <c r="D294" s="113">
        <v>41879</v>
      </c>
      <c r="E294" s="112">
        <v>2004</v>
      </c>
      <c r="F294" s="112" t="s">
        <v>515</v>
      </c>
      <c r="G294" s="112" t="s">
        <v>226</v>
      </c>
      <c r="H294" s="112" t="s">
        <v>225</v>
      </c>
      <c r="I294" s="112">
        <v>82</v>
      </c>
      <c r="J294" s="112">
        <v>12</v>
      </c>
      <c r="K294" s="112">
        <v>8</v>
      </c>
      <c r="L294" s="114">
        <v>1845</v>
      </c>
      <c r="M294" s="114">
        <v>415.2</v>
      </c>
      <c r="N294" s="114">
        <v>453.6</v>
      </c>
      <c r="O294" s="114">
        <v>2713.8</v>
      </c>
      <c r="P294" s="114">
        <v>271.38</v>
      </c>
    </row>
    <row r="295" spans="2:16">
      <c r="B295" s="112" t="s">
        <v>557</v>
      </c>
      <c r="C295" s="112" t="s">
        <v>247</v>
      </c>
      <c r="D295" s="113">
        <v>41879</v>
      </c>
      <c r="E295" s="112">
        <v>2004</v>
      </c>
      <c r="F295" s="112" t="s">
        <v>515</v>
      </c>
      <c r="G295" s="112" t="s">
        <v>226</v>
      </c>
      <c r="H295" s="112" t="s">
        <v>291</v>
      </c>
      <c r="I295" s="112">
        <v>23</v>
      </c>
      <c r="J295" s="112">
        <v>32</v>
      </c>
      <c r="K295" s="112">
        <v>1</v>
      </c>
      <c r="L295" s="114">
        <v>517.5</v>
      </c>
      <c r="M295" s="114">
        <v>1107.2</v>
      </c>
      <c r="N295" s="114">
        <v>56.7</v>
      </c>
      <c r="O295" s="114">
        <v>1681.4</v>
      </c>
      <c r="P295" s="114">
        <v>168.14</v>
      </c>
    </row>
    <row r="296" spans="2:16">
      <c r="B296" s="112" t="s">
        <v>559</v>
      </c>
      <c r="C296" s="112" t="s">
        <v>258</v>
      </c>
      <c r="D296" s="113">
        <v>41880</v>
      </c>
      <c r="E296" s="112">
        <v>2004</v>
      </c>
      <c r="F296" s="112" t="s">
        <v>515</v>
      </c>
      <c r="G296" s="112" t="s">
        <v>226</v>
      </c>
      <c r="H296" s="112" t="s">
        <v>266</v>
      </c>
      <c r="I296" s="112">
        <v>99</v>
      </c>
      <c r="J296" s="112">
        <v>18</v>
      </c>
      <c r="K296" s="112">
        <v>1</v>
      </c>
      <c r="L296" s="114">
        <v>2227.5</v>
      </c>
      <c r="M296" s="114">
        <v>622.79999999999995</v>
      </c>
      <c r="N296" s="114">
        <v>56.7</v>
      </c>
      <c r="O296" s="114">
        <v>2907</v>
      </c>
      <c r="P296" s="114">
        <v>290.7</v>
      </c>
    </row>
    <row r="297" spans="2:16">
      <c r="B297" s="112" t="s">
        <v>570</v>
      </c>
      <c r="C297" s="112" t="s">
        <v>258</v>
      </c>
      <c r="D297" s="113">
        <v>41892</v>
      </c>
      <c r="E297" s="112">
        <v>2004</v>
      </c>
      <c r="F297" s="112" t="s">
        <v>561</v>
      </c>
      <c r="G297" s="112" t="s">
        <v>226</v>
      </c>
      <c r="H297" s="112" t="s">
        <v>225</v>
      </c>
      <c r="I297" s="112">
        <v>40</v>
      </c>
      <c r="J297" s="112">
        <v>17</v>
      </c>
      <c r="K297" s="112">
        <v>9</v>
      </c>
      <c r="L297" s="114">
        <v>900</v>
      </c>
      <c r="M297" s="114">
        <v>588.20000000000005</v>
      </c>
      <c r="N297" s="114">
        <v>510.3</v>
      </c>
      <c r="O297" s="114">
        <v>1998.5</v>
      </c>
      <c r="P297" s="114">
        <v>199.85</v>
      </c>
    </row>
    <row r="298" spans="2:16">
      <c r="B298" s="112" t="s">
        <v>571</v>
      </c>
      <c r="C298" s="112" t="s">
        <v>256</v>
      </c>
      <c r="D298" s="113">
        <v>41892</v>
      </c>
      <c r="E298" s="112">
        <v>2004</v>
      </c>
      <c r="F298" s="112" t="s">
        <v>561</v>
      </c>
      <c r="G298" s="112" t="s">
        <v>226</v>
      </c>
      <c r="H298" s="112" t="s">
        <v>263</v>
      </c>
      <c r="I298" s="112">
        <v>95</v>
      </c>
      <c r="J298" s="112">
        <v>50</v>
      </c>
      <c r="K298" s="112">
        <v>9</v>
      </c>
      <c r="L298" s="114">
        <v>2137.5</v>
      </c>
      <c r="M298" s="114">
        <v>1730</v>
      </c>
      <c r="N298" s="114">
        <v>510.3</v>
      </c>
      <c r="O298" s="114">
        <v>4377.8</v>
      </c>
      <c r="P298" s="114">
        <v>437.78</v>
      </c>
    </row>
    <row r="299" spans="2:16">
      <c r="B299" s="112" t="s">
        <v>575</v>
      </c>
      <c r="C299" s="112" t="s">
        <v>256</v>
      </c>
      <c r="D299" s="113">
        <v>41899</v>
      </c>
      <c r="E299" s="112">
        <v>2004</v>
      </c>
      <c r="F299" s="112" t="s">
        <v>561</v>
      </c>
      <c r="G299" s="112" t="s">
        <v>226</v>
      </c>
      <c r="H299" s="112" t="s">
        <v>228</v>
      </c>
      <c r="I299" s="112">
        <v>78</v>
      </c>
      <c r="J299" s="112">
        <v>41</v>
      </c>
      <c r="K299" s="112">
        <v>5</v>
      </c>
      <c r="L299" s="114">
        <v>1755</v>
      </c>
      <c r="M299" s="114">
        <v>1418.6</v>
      </c>
      <c r="N299" s="114">
        <v>283.5</v>
      </c>
      <c r="O299" s="114">
        <v>3457.1</v>
      </c>
      <c r="P299" s="114">
        <v>345.71</v>
      </c>
    </row>
    <row r="300" spans="2:16">
      <c r="B300" s="112" t="s">
        <v>578</v>
      </c>
      <c r="C300" s="112" t="s">
        <v>277</v>
      </c>
      <c r="D300" s="113">
        <v>41900</v>
      </c>
      <c r="E300" s="112">
        <v>2004</v>
      </c>
      <c r="F300" s="112" t="s">
        <v>561</v>
      </c>
      <c r="G300" s="112" t="s">
        <v>226</v>
      </c>
      <c r="H300" s="112" t="s">
        <v>252</v>
      </c>
      <c r="I300" s="112">
        <v>2</v>
      </c>
      <c r="J300" s="112">
        <v>12</v>
      </c>
      <c r="K300" s="112">
        <v>4</v>
      </c>
      <c r="L300" s="114">
        <v>45</v>
      </c>
      <c r="M300" s="114">
        <v>415.2</v>
      </c>
      <c r="N300" s="114">
        <v>226.8</v>
      </c>
      <c r="O300" s="114">
        <v>687</v>
      </c>
      <c r="P300" s="114">
        <v>68.7</v>
      </c>
    </row>
    <row r="301" spans="2:16">
      <c r="B301" s="112" t="s">
        <v>589</v>
      </c>
      <c r="C301" s="112" t="s">
        <v>286</v>
      </c>
      <c r="D301" s="113">
        <v>41909</v>
      </c>
      <c r="E301" s="112">
        <v>2004</v>
      </c>
      <c r="F301" s="112" t="s">
        <v>561</v>
      </c>
      <c r="G301" s="112" t="s">
        <v>226</v>
      </c>
      <c r="H301" s="112" t="s">
        <v>27</v>
      </c>
      <c r="I301" s="112">
        <v>69</v>
      </c>
      <c r="J301" s="112">
        <v>28</v>
      </c>
      <c r="K301" s="112">
        <v>2</v>
      </c>
      <c r="L301" s="114">
        <v>1552.5</v>
      </c>
      <c r="M301" s="114">
        <v>968.8</v>
      </c>
      <c r="N301" s="114">
        <v>113.4</v>
      </c>
      <c r="O301" s="114">
        <v>2634.7</v>
      </c>
      <c r="P301" s="114">
        <v>263.47000000000003</v>
      </c>
    </row>
    <row r="302" spans="2:16">
      <c r="B302" s="112" t="s">
        <v>590</v>
      </c>
      <c r="C302" s="112" t="s">
        <v>254</v>
      </c>
      <c r="D302" s="113">
        <v>41909</v>
      </c>
      <c r="E302" s="112">
        <v>2004</v>
      </c>
      <c r="F302" s="112" t="s">
        <v>561</v>
      </c>
      <c r="G302" s="112" t="s">
        <v>226</v>
      </c>
      <c r="H302" s="112" t="s">
        <v>252</v>
      </c>
      <c r="I302" s="112">
        <v>42</v>
      </c>
      <c r="J302" s="112">
        <v>2</v>
      </c>
      <c r="K302" s="112">
        <v>6</v>
      </c>
      <c r="L302" s="114">
        <v>945</v>
      </c>
      <c r="M302" s="114">
        <v>69.2</v>
      </c>
      <c r="N302" s="114">
        <v>340.2</v>
      </c>
      <c r="O302" s="114">
        <v>1354.4</v>
      </c>
      <c r="P302" s="114">
        <v>135.44</v>
      </c>
    </row>
    <row r="303" spans="2:16">
      <c r="B303" s="112" t="s">
        <v>593</v>
      </c>
      <c r="C303" s="112" t="s">
        <v>277</v>
      </c>
      <c r="D303" s="113">
        <v>41911</v>
      </c>
      <c r="E303" s="112">
        <v>2004</v>
      </c>
      <c r="F303" s="112" t="s">
        <v>561</v>
      </c>
      <c r="G303" s="112" t="s">
        <v>226</v>
      </c>
      <c r="H303" s="112" t="s">
        <v>225</v>
      </c>
      <c r="I303" s="112">
        <v>39</v>
      </c>
      <c r="J303" s="112">
        <v>16</v>
      </c>
      <c r="K303" s="112">
        <v>9</v>
      </c>
      <c r="L303" s="114">
        <v>877.5</v>
      </c>
      <c r="M303" s="114">
        <v>553.6</v>
      </c>
      <c r="N303" s="114">
        <v>510.3</v>
      </c>
      <c r="O303" s="114">
        <v>1941.4</v>
      </c>
      <c r="P303" s="114">
        <v>194.14</v>
      </c>
    </row>
    <row r="304" spans="2:16">
      <c r="B304" s="112" t="s">
        <v>595</v>
      </c>
      <c r="C304" s="112" t="s">
        <v>258</v>
      </c>
      <c r="D304" s="113">
        <v>41913</v>
      </c>
      <c r="E304" s="112">
        <v>2004</v>
      </c>
      <c r="F304" s="112" t="s">
        <v>596</v>
      </c>
      <c r="G304" s="112" t="s">
        <v>226</v>
      </c>
      <c r="H304" s="112" t="s">
        <v>263</v>
      </c>
      <c r="I304" s="112">
        <v>95</v>
      </c>
      <c r="J304" s="112">
        <v>1</v>
      </c>
      <c r="K304" s="112">
        <v>2</v>
      </c>
      <c r="L304" s="114">
        <v>2137.5</v>
      </c>
      <c r="M304" s="114">
        <v>34.6</v>
      </c>
      <c r="N304" s="114">
        <v>113.4</v>
      </c>
      <c r="O304" s="114">
        <v>2285.5</v>
      </c>
      <c r="P304" s="114">
        <v>228.55</v>
      </c>
    </row>
    <row r="305" spans="2:16">
      <c r="B305" s="112" t="s">
        <v>598</v>
      </c>
      <c r="C305" s="112" t="s">
        <v>279</v>
      </c>
      <c r="D305" s="113">
        <v>41917</v>
      </c>
      <c r="E305" s="112">
        <v>2004</v>
      </c>
      <c r="F305" s="112" t="s">
        <v>596</v>
      </c>
      <c r="G305" s="112" t="s">
        <v>226</v>
      </c>
      <c r="H305" s="112" t="s">
        <v>261</v>
      </c>
      <c r="I305" s="112">
        <v>79</v>
      </c>
      <c r="J305" s="112">
        <v>10</v>
      </c>
      <c r="K305" s="112">
        <v>5</v>
      </c>
      <c r="L305" s="114">
        <v>1777.5</v>
      </c>
      <c r="M305" s="114">
        <v>346</v>
      </c>
      <c r="N305" s="114">
        <v>283.5</v>
      </c>
      <c r="O305" s="114">
        <v>2407</v>
      </c>
      <c r="P305" s="114">
        <v>240.7</v>
      </c>
    </row>
    <row r="306" spans="2:16">
      <c r="B306" s="112" t="s">
        <v>599</v>
      </c>
      <c r="C306" s="112" t="s">
        <v>254</v>
      </c>
      <c r="D306" s="113">
        <v>41918</v>
      </c>
      <c r="E306" s="112">
        <v>2004</v>
      </c>
      <c r="F306" s="112" t="s">
        <v>596</v>
      </c>
      <c r="G306" s="112" t="s">
        <v>226</v>
      </c>
      <c r="H306" s="112" t="s">
        <v>252</v>
      </c>
      <c r="I306" s="112">
        <v>16</v>
      </c>
      <c r="J306" s="112">
        <v>40</v>
      </c>
      <c r="K306" s="112">
        <v>9</v>
      </c>
      <c r="L306" s="114">
        <v>360</v>
      </c>
      <c r="M306" s="114">
        <v>1384</v>
      </c>
      <c r="N306" s="114">
        <v>510.3</v>
      </c>
      <c r="O306" s="114">
        <v>2254.3000000000002</v>
      </c>
      <c r="P306" s="114">
        <v>225.43</v>
      </c>
    </row>
    <row r="307" spans="2:16">
      <c r="B307" s="112" t="s">
        <v>604</v>
      </c>
      <c r="C307" s="112" t="s">
        <v>254</v>
      </c>
      <c r="D307" s="113">
        <v>41920</v>
      </c>
      <c r="E307" s="112">
        <v>2004</v>
      </c>
      <c r="F307" s="112" t="s">
        <v>596</v>
      </c>
      <c r="G307" s="112" t="s">
        <v>226</v>
      </c>
      <c r="H307" s="112" t="s">
        <v>27</v>
      </c>
      <c r="I307" s="112">
        <v>36</v>
      </c>
      <c r="J307" s="112">
        <v>33</v>
      </c>
      <c r="K307" s="112">
        <v>6</v>
      </c>
      <c r="L307" s="114">
        <v>810</v>
      </c>
      <c r="M307" s="114">
        <v>1141.8</v>
      </c>
      <c r="N307" s="114">
        <v>340.2</v>
      </c>
      <c r="O307" s="114">
        <v>2292</v>
      </c>
      <c r="P307" s="114">
        <v>229.2</v>
      </c>
    </row>
    <row r="308" spans="2:16">
      <c r="B308" s="112" t="s">
        <v>606</v>
      </c>
      <c r="C308" s="112" t="s">
        <v>277</v>
      </c>
      <c r="D308" s="113">
        <v>41921</v>
      </c>
      <c r="E308" s="112">
        <v>2004</v>
      </c>
      <c r="F308" s="112" t="s">
        <v>596</v>
      </c>
      <c r="G308" s="112" t="s">
        <v>226</v>
      </c>
      <c r="H308" s="112" t="s">
        <v>243</v>
      </c>
      <c r="I308" s="112">
        <v>53</v>
      </c>
      <c r="J308" s="112">
        <v>30</v>
      </c>
      <c r="K308" s="112">
        <v>5</v>
      </c>
      <c r="L308" s="114">
        <v>1192.5</v>
      </c>
      <c r="M308" s="114">
        <v>1038</v>
      </c>
      <c r="N308" s="114">
        <v>283.5</v>
      </c>
      <c r="O308" s="114">
        <v>2514</v>
      </c>
      <c r="P308" s="114">
        <v>251.4</v>
      </c>
    </row>
    <row r="309" spans="2:16">
      <c r="B309" s="112" t="s">
        <v>607</v>
      </c>
      <c r="C309" s="112" t="s">
        <v>279</v>
      </c>
      <c r="D309" s="113">
        <v>41921</v>
      </c>
      <c r="E309" s="112">
        <v>2004</v>
      </c>
      <c r="F309" s="112" t="s">
        <v>596</v>
      </c>
      <c r="G309" s="112" t="s">
        <v>226</v>
      </c>
      <c r="H309" s="112" t="s">
        <v>271</v>
      </c>
      <c r="I309" s="112">
        <v>13</v>
      </c>
      <c r="J309" s="112">
        <v>6</v>
      </c>
      <c r="K309" s="112">
        <v>10</v>
      </c>
      <c r="L309" s="114">
        <v>292.5</v>
      </c>
      <c r="M309" s="114">
        <v>207.6</v>
      </c>
      <c r="N309" s="114">
        <v>567</v>
      </c>
      <c r="O309" s="114">
        <v>1067.0999999999999</v>
      </c>
      <c r="P309" s="114">
        <v>106.71</v>
      </c>
    </row>
    <row r="310" spans="2:16">
      <c r="B310" s="112" t="s">
        <v>614</v>
      </c>
      <c r="C310" s="112" t="s">
        <v>286</v>
      </c>
      <c r="D310" s="113">
        <v>41928</v>
      </c>
      <c r="E310" s="112">
        <v>2004</v>
      </c>
      <c r="F310" s="112" t="s">
        <v>596</v>
      </c>
      <c r="G310" s="112" t="s">
        <v>226</v>
      </c>
      <c r="H310" s="112" t="s">
        <v>291</v>
      </c>
      <c r="I310" s="112">
        <v>97</v>
      </c>
      <c r="J310" s="112">
        <v>4</v>
      </c>
      <c r="K310" s="112">
        <v>6</v>
      </c>
      <c r="L310" s="114">
        <v>2182.5</v>
      </c>
      <c r="M310" s="114">
        <v>138.4</v>
      </c>
      <c r="N310" s="114">
        <v>340.2</v>
      </c>
      <c r="O310" s="114">
        <v>2661.1</v>
      </c>
      <c r="P310" s="114">
        <v>266.11</v>
      </c>
    </row>
    <row r="311" spans="2:16">
      <c r="B311" s="112" t="s">
        <v>617</v>
      </c>
      <c r="C311" s="112" t="s">
        <v>283</v>
      </c>
      <c r="D311" s="113">
        <v>41932</v>
      </c>
      <c r="E311" s="112">
        <v>2004</v>
      </c>
      <c r="F311" s="112" t="s">
        <v>596</v>
      </c>
      <c r="G311" s="112" t="s">
        <v>226</v>
      </c>
      <c r="H311" s="112" t="s">
        <v>271</v>
      </c>
      <c r="I311" s="112">
        <v>56</v>
      </c>
      <c r="J311" s="112">
        <v>46</v>
      </c>
      <c r="K311" s="112">
        <v>1</v>
      </c>
      <c r="L311" s="114">
        <v>1260</v>
      </c>
      <c r="M311" s="114">
        <v>1591.6</v>
      </c>
      <c r="N311" s="114">
        <v>56.7</v>
      </c>
      <c r="O311" s="114">
        <v>2908.3</v>
      </c>
      <c r="P311" s="114">
        <v>290.83</v>
      </c>
    </row>
    <row r="312" spans="2:16">
      <c r="B312" s="112" t="s">
        <v>636</v>
      </c>
      <c r="C312" s="112" t="s">
        <v>256</v>
      </c>
      <c r="D312" s="113">
        <v>41958</v>
      </c>
      <c r="E312" s="112">
        <v>2004</v>
      </c>
      <c r="F312" s="112" t="s">
        <v>628</v>
      </c>
      <c r="G312" s="112" t="s">
        <v>226</v>
      </c>
      <c r="H312" s="112" t="s">
        <v>225</v>
      </c>
      <c r="I312" s="112">
        <v>8</v>
      </c>
      <c r="J312" s="112">
        <v>50</v>
      </c>
      <c r="K312" s="112">
        <v>6</v>
      </c>
      <c r="L312" s="114">
        <v>180</v>
      </c>
      <c r="M312" s="114">
        <v>1730</v>
      </c>
      <c r="N312" s="114">
        <v>340.2</v>
      </c>
      <c r="O312" s="114">
        <v>2250.1999999999998</v>
      </c>
      <c r="P312" s="114">
        <v>225.02</v>
      </c>
    </row>
    <row r="313" spans="2:16">
      <c r="B313" s="112" t="s">
        <v>637</v>
      </c>
      <c r="C313" s="112" t="s">
        <v>286</v>
      </c>
      <c r="D313" s="113">
        <v>41959</v>
      </c>
      <c r="E313" s="112">
        <v>2004</v>
      </c>
      <c r="F313" s="112" t="s">
        <v>628</v>
      </c>
      <c r="G313" s="112" t="s">
        <v>226</v>
      </c>
      <c r="H313" s="112" t="s">
        <v>291</v>
      </c>
      <c r="I313" s="112">
        <v>8</v>
      </c>
      <c r="J313" s="112">
        <v>34</v>
      </c>
      <c r="K313" s="112">
        <v>3</v>
      </c>
      <c r="L313" s="114">
        <v>180</v>
      </c>
      <c r="M313" s="114">
        <v>1176.4000000000001</v>
      </c>
      <c r="N313" s="114">
        <v>170.1</v>
      </c>
      <c r="O313" s="114">
        <v>1526.5</v>
      </c>
      <c r="P313" s="114">
        <v>152.65</v>
      </c>
    </row>
    <row r="314" spans="2:16">
      <c r="B314" s="112" t="s">
        <v>639</v>
      </c>
      <c r="C314" s="112" t="s">
        <v>277</v>
      </c>
      <c r="D314" s="113">
        <v>41959</v>
      </c>
      <c r="E314" s="112">
        <v>2004</v>
      </c>
      <c r="F314" s="112" t="s">
        <v>628</v>
      </c>
      <c r="G314" s="112" t="s">
        <v>226</v>
      </c>
      <c r="H314" s="112" t="s">
        <v>228</v>
      </c>
      <c r="I314" s="112">
        <v>34</v>
      </c>
      <c r="J314" s="112">
        <v>23</v>
      </c>
      <c r="K314" s="112">
        <v>3</v>
      </c>
      <c r="L314" s="114">
        <v>765</v>
      </c>
      <c r="M314" s="114">
        <v>795.8</v>
      </c>
      <c r="N314" s="114">
        <v>170.1</v>
      </c>
      <c r="O314" s="114">
        <v>1730.9</v>
      </c>
      <c r="P314" s="114">
        <v>173.09</v>
      </c>
    </row>
    <row r="315" spans="2:16">
      <c r="B315" s="112" t="s">
        <v>642</v>
      </c>
      <c r="C315" s="112" t="s">
        <v>247</v>
      </c>
      <c r="D315" s="113">
        <v>41961</v>
      </c>
      <c r="E315" s="112">
        <v>2004</v>
      </c>
      <c r="F315" s="112" t="s">
        <v>628</v>
      </c>
      <c r="G315" s="112" t="s">
        <v>226</v>
      </c>
      <c r="H315" s="112" t="s">
        <v>266</v>
      </c>
      <c r="I315" s="112">
        <v>48</v>
      </c>
      <c r="J315" s="112">
        <v>40</v>
      </c>
      <c r="K315" s="112">
        <v>1</v>
      </c>
      <c r="L315" s="114">
        <v>1080</v>
      </c>
      <c r="M315" s="114">
        <v>1384</v>
      </c>
      <c r="N315" s="114">
        <v>56.7</v>
      </c>
      <c r="O315" s="114">
        <v>2520.6999999999998</v>
      </c>
      <c r="P315" s="114">
        <v>252.07</v>
      </c>
    </row>
    <row r="316" spans="2:16">
      <c r="B316" s="112" t="s">
        <v>648</v>
      </c>
      <c r="C316" s="112" t="s">
        <v>283</v>
      </c>
      <c r="D316" s="113">
        <v>41965</v>
      </c>
      <c r="E316" s="112">
        <v>2004</v>
      </c>
      <c r="F316" s="112" t="s">
        <v>628</v>
      </c>
      <c r="G316" s="112" t="s">
        <v>226</v>
      </c>
      <c r="H316" s="112" t="s">
        <v>225</v>
      </c>
      <c r="I316" s="112">
        <v>14</v>
      </c>
      <c r="J316" s="112">
        <v>20</v>
      </c>
      <c r="K316" s="112">
        <v>10</v>
      </c>
      <c r="L316" s="114">
        <v>315</v>
      </c>
      <c r="M316" s="114">
        <v>692</v>
      </c>
      <c r="N316" s="114">
        <v>567</v>
      </c>
      <c r="O316" s="114">
        <v>1574</v>
      </c>
      <c r="P316" s="114">
        <v>157.4</v>
      </c>
    </row>
    <row r="317" spans="2:16">
      <c r="B317" s="112" t="s">
        <v>657</v>
      </c>
      <c r="C317" s="112" t="s">
        <v>249</v>
      </c>
      <c r="D317" s="113">
        <v>41972</v>
      </c>
      <c r="E317" s="112">
        <v>2004</v>
      </c>
      <c r="F317" s="112" t="s">
        <v>628</v>
      </c>
      <c r="G317" s="112" t="s">
        <v>226</v>
      </c>
      <c r="H317" s="112" t="s">
        <v>271</v>
      </c>
      <c r="I317" s="112">
        <v>65</v>
      </c>
      <c r="J317" s="112">
        <v>36</v>
      </c>
      <c r="K317" s="112">
        <v>10</v>
      </c>
      <c r="L317" s="114">
        <v>1462.5</v>
      </c>
      <c r="M317" s="114">
        <v>1245.5999999999999</v>
      </c>
      <c r="N317" s="114">
        <v>567</v>
      </c>
      <c r="O317" s="114">
        <v>3275.1</v>
      </c>
      <c r="P317" s="114">
        <v>327.51</v>
      </c>
    </row>
    <row r="318" spans="2:16">
      <c r="B318" s="112" t="s">
        <v>658</v>
      </c>
      <c r="C318" s="112" t="s">
        <v>254</v>
      </c>
      <c r="D318" s="113">
        <v>41973</v>
      </c>
      <c r="E318" s="112">
        <v>2004</v>
      </c>
      <c r="F318" s="112" t="s">
        <v>628</v>
      </c>
      <c r="G318" s="112" t="s">
        <v>226</v>
      </c>
      <c r="H318" s="112" t="s">
        <v>266</v>
      </c>
      <c r="I318" s="112">
        <v>12</v>
      </c>
      <c r="J318" s="112">
        <v>28</v>
      </c>
      <c r="K318" s="112">
        <v>9</v>
      </c>
      <c r="L318" s="114">
        <v>270</v>
      </c>
      <c r="M318" s="114">
        <v>968.8</v>
      </c>
      <c r="N318" s="114">
        <v>510.3</v>
      </c>
      <c r="O318" s="114">
        <v>1749.1</v>
      </c>
      <c r="P318" s="114">
        <v>174.91</v>
      </c>
    </row>
    <row r="319" spans="2:16">
      <c r="B319" s="112" t="s">
        <v>659</v>
      </c>
      <c r="C319" s="112" t="s">
        <v>247</v>
      </c>
      <c r="D319" s="113">
        <v>41974</v>
      </c>
      <c r="E319" s="112">
        <v>2004</v>
      </c>
      <c r="F319" s="112" t="s">
        <v>660</v>
      </c>
      <c r="G319" s="112" t="s">
        <v>226</v>
      </c>
      <c r="H319" s="112" t="s">
        <v>261</v>
      </c>
      <c r="I319" s="112">
        <v>15</v>
      </c>
      <c r="J319" s="112">
        <v>40</v>
      </c>
      <c r="K319" s="112">
        <v>3</v>
      </c>
      <c r="L319" s="114">
        <v>337.5</v>
      </c>
      <c r="M319" s="114">
        <v>1384</v>
      </c>
      <c r="N319" s="114">
        <v>170.1</v>
      </c>
      <c r="O319" s="114">
        <v>1891.6</v>
      </c>
      <c r="P319" s="114">
        <v>189.16</v>
      </c>
    </row>
    <row r="320" spans="2:16">
      <c r="B320" s="112" t="s">
        <v>669</v>
      </c>
      <c r="C320" s="112" t="s">
        <v>286</v>
      </c>
      <c r="D320" s="113">
        <v>41984</v>
      </c>
      <c r="E320" s="112">
        <v>2004</v>
      </c>
      <c r="F320" s="112" t="s">
        <v>660</v>
      </c>
      <c r="G320" s="112" t="s">
        <v>226</v>
      </c>
      <c r="H320" s="112" t="s">
        <v>261</v>
      </c>
      <c r="I320" s="112">
        <v>91</v>
      </c>
      <c r="J320" s="112">
        <v>5</v>
      </c>
      <c r="K320" s="112">
        <v>5</v>
      </c>
      <c r="L320" s="114">
        <v>2047.5</v>
      </c>
      <c r="M320" s="114">
        <v>173</v>
      </c>
      <c r="N320" s="114">
        <v>283.5</v>
      </c>
      <c r="O320" s="114">
        <v>2504</v>
      </c>
      <c r="P320" s="114">
        <v>250.4</v>
      </c>
    </row>
    <row r="321" spans="2:16">
      <c r="B321" s="112" t="s">
        <v>670</v>
      </c>
      <c r="C321" s="112" t="s">
        <v>247</v>
      </c>
      <c r="D321" s="113">
        <v>41984</v>
      </c>
      <c r="E321" s="112">
        <v>2004</v>
      </c>
      <c r="F321" s="112" t="s">
        <v>660</v>
      </c>
      <c r="G321" s="112" t="s">
        <v>226</v>
      </c>
      <c r="H321" s="112" t="s">
        <v>266</v>
      </c>
      <c r="I321" s="112">
        <v>80</v>
      </c>
      <c r="J321" s="112">
        <v>44</v>
      </c>
      <c r="K321" s="112">
        <v>5</v>
      </c>
      <c r="L321" s="114">
        <v>1800</v>
      </c>
      <c r="M321" s="114">
        <v>1522.4</v>
      </c>
      <c r="N321" s="114">
        <v>283.5</v>
      </c>
      <c r="O321" s="114">
        <v>3605.9</v>
      </c>
      <c r="P321" s="114">
        <v>360.59</v>
      </c>
    </row>
    <row r="322" spans="2:16">
      <c r="B322" s="112" t="s">
        <v>683</v>
      </c>
      <c r="C322" s="112" t="s">
        <v>279</v>
      </c>
      <c r="D322" s="113">
        <v>41992</v>
      </c>
      <c r="E322" s="112">
        <v>2004</v>
      </c>
      <c r="F322" s="112" t="s">
        <v>660</v>
      </c>
      <c r="G322" s="112" t="s">
        <v>226</v>
      </c>
      <c r="H322" s="112" t="s">
        <v>263</v>
      </c>
      <c r="I322" s="112">
        <v>86</v>
      </c>
      <c r="J322" s="112">
        <v>14</v>
      </c>
      <c r="K322" s="112">
        <v>9</v>
      </c>
      <c r="L322" s="114">
        <v>1935</v>
      </c>
      <c r="M322" s="114">
        <v>484.4</v>
      </c>
      <c r="N322" s="114">
        <v>510.3</v>
      </c>
      <c r="O322" s="114">
        <v>2929.7</v>
      </c>
      <c r="P322" s="114">
        <v>292.97000000000003</v>
      </c>
    </row>
    <row r="323" spans="2:16">
      <c r="B323" s="112" t="s">
        <v>686</v>
      </c>
      <c r="C323" s="112" t="s">
        <v>247</v>
      </c>
      <c r="D323" s="113">
        <v>41993</v>
      </c>
      <c r="E323" s="112">
        <v>2004</v>
      </c>
      <c r="F323" s="112" t="s">
        <v>660</v>
      </c>
      <c r="G323" s="112" t="s">
        <v>226</v>
      </c>
      <c r="H323" s="112" t="s">
        <v>246</v>
      </c>
      <c r="I323" s="112">
        <v>61</v>
      </c>
      <c r="J323" s="112">
        <v>14</v>
      </c>
      <c r="K323" s="112">
        <v>2</v>
      </c>
      <c r="L323" s="114">
        <v>1372.5</v>
      </c>
      <c r="M323" s="114">
        <v>484.4</v>
      </c>
      <c r="N323" s="114">
        <v>113.4</v>
      </c>
      <c r="O323" s="114">
        <v>1970.3</v>
      </c>
      <c r="P323" s="114">
        <v>197.03</v>
      </c>
    </row>
    <row r="324" spans="2:16">
      <c r="B324" s="112" t="s">
        <v>695</v>
      </c>
      <c r="C324" s="112" t="s">
        <v>249</v>
      </c>
      <c r="D324" s="113">
        <v>41998</v>
      </c>
      <c r="E324" s="112">
        <v>2004</v>
      </c>
      <c r="F324" s="112" t="s">
        <v>660</v>
      </c>
      <c r="G324" s="112" t="s">
        <v>226</v>
      </c>
      <c r="H324" s="112" t="s">
        <v>27</v>
      </c>
      <c r="I324" s="112">
        <v>25</v>
      </c>
      <c r="J324" s="112">
        <v>18</v>
      </c>
      <c r="K324" s="112">
        <v>1</v>
      </c>
      <c r="L324" s="114">
        <v>562.5</v>
      </c>
      <c r="M324" s="114">
        <v>622.79999999999995</v>
      </c>
      <c r="N324" s="114">
        <v>56.7</v>
      </c>
      <c r="O324" s="114">
        <v>1242</v>
      </c>
      <c r="P324" s="114">
        <v>124.2</v>
      </c>
    </row>
    <row r="325" spans="2:16">
      <c r="B325" s="112" t="s">
        <v>253</v>
      </c>
      <c r="C325" s="112" t="s">
        <v>254</v>
      </c>
      <c r="D325" s="113">
        <v>41647</v>
      </c>
      <c r="E325" s="112">
        <v>2004</v>
      </c>
      <c r="F325" s="112" t="s">
        <v>138</v>
      </c>
      <c r="G325" s="112" t="s">
        <v>222</v>
      </c>
      <c r="H325" s="112" t="s">
        <v>243</v>
      </c>
      <c r="I325" s="112">
        <v>4</v>
      </c>
      <c r="J325" s="112">
        <v>16</v>
      </c>
      <c r="K325" s="112">
        <v>6</v>
      </c>
      <c r="L325" s="114">
        <v>90</v>
      </c>
      <c r="M325" s="114">
        <v>553.6</v>
      </c>
      <c r="N325" s="114">
        <v>340.2</v>
      </c>
      <c r="O325" s="114">
        <v>983.8</v>
      </c>
      <c r="P325" s="114">
        <v>98.38</v>
      </c>
    </row>
    <row r="326" spans="2:16">
      <c r="B326" s="112" t="s">
        <v>260</v>
      </c>
      <c r="C326" s="112" t="s">
        <v>247</v>
      </c>
      <c r="D326" s="113">
        <v>41648</v>
      </c>
      <c r="E326" s="112">
        <v>2004</v>
      </c>
      <c r="F326" s="112" t="s">
        <v>138</v>
      </c>
      <c r="G326" s="112" t="s">
        <v>222</v>
      </c>
      <c r="H326" s="112" t="s">
        <v>261</v>
      </c>
      <c r="I326" s="112">
        <v>23</v>
      </c>
      <c r="J326" s="112">
        <v>21</v>
      </c>
      <c r="K326" s="112">
        <v>9</v>
      </c>
      <c r="L326" s="114">
        <v>517.5</v>
      </c>
      <c r="M326" s="114">
        <v>726.6</v>
      </c>
      <c r="N326" s="114">
        <v>510.3</v>
      </c>
      <c r="O326" s="114">
        <v>1754.4</v>
      </c>
      <c r="P326" s="114">
        <v>175.44</v>
      </c>
    </row>
    <row r="327" spans="2:16">
      <c r="B327" s="112" t="s">
        <v>265</v>
      </c>
      <c r="C327" s="112" t="s">
        <v>256</v>
      </c>
      <c r="D327" s="113">
        <v>41654</v>
      </c>
      <c r="E327" s="112">
        <v>2004</v>
      </c>
      <c r="F327" s="112" t="s">
        <v>138</v>
      </c>
      <c r="G327" s="112" t="s">
        <v>222</v>
      </c>
      <c r="H327" s="112" t="s">
        <v>266</v>
      </c>
      <c r="I327" s="112">
        <v>94</v>
      </c>
      <c r="J327" s="112">
        <v>31</v>
      </c>
      <c r="K327" s="112">
        <v>6</v>
      </c>
      <c r="L327" s="114">
        <v>2115</v>
      </c>
      <c r="M327" s="114">
        <v>1072.5999999999999</v>
      </c>
      <c r="N327" s="114">
        <v>340.2</v>
      </c>
      <c r="O327" s="114">
        <v>3527.8</v>
      </c>
      <c r="P327" s="114">
        <v>352.78</v>
      </c>
    </row>
    <row r="328" spans="2:16">
      <c r="B328" s="112" t="s">
        <v>270</v>
      </c>
      <c r="C328" s="112" t="s">
        <v>258</v>
      </c>
      <c r="D328" s="113">
        <v>41655</v>
      </c>
      <c r="E328" s="112">
        <v>2004</v>
      </c>
      <c r="F328" s="112" t="s">
        <v>138</v>
      </c>
      <c r="G328" s="112" t="s">
        <v>222</v>
      </c>
      <c r="H328" s="112" t="s">
        <v>271</v>
      </c>
      <c r="I328" s="112">
        <v>48</v>
      </c>
      <c r="J328" s="112">
        <v>35</v>
      </c>
      <c r="K328" s="112">
        <v>5</v>
      </c>
      <c r="L328" s="114">
        <v>1080</v>
      </c>
      <c r="M328" s="114">
        <v>1211</v>
      </c>
      <c r="N328" s="114">
        <v>283.5</v>
      </c>
      <c r="O328" s="114">
        <v>2574.5</v>
      </c>
      <c r="P328" s="114">
        <v>257.45</v>
      </c>
    </row>
    <row r="329" spans="2:16">
      <c r="B329" s="112" t="s">
        <v>272</v>
      </c>
      <c r="C329" s="112" t="s">
        <v>249</v>
      </c>
      <c r="D329" s="113">
        <v>41655</v>
      </c>
      <c r="E329" s="112">
        <v>2004</v>
      </c>
      <c r="F329" s="112" t="s">
        <v>138</v>
      </c>
      <c r="G329" s="112" t="s">
        <v>222</v>
      </c>
      <c r="H329" s="112" t="s">
        <v>246</v>
      </c>
      <c r="I329" s="112">
        <v>22</v>
      </c>
      <c r="J329" s="112">
        <v>22</v>
      </c>
      <c r="K329" s="112">
        <v>5</v>
      </c>
      <c r="L329" s="114">
        <v>495</v>
      </c>
      <c r="M329" s="114">
        <v>761.2</v>
      </c>
      <c r="N329" s="114">
        <v>283.5</v>
      </c>
      <c r="O329" s="114">
        <v>1539.7</v>
      </c>
      <c r="P329" s="114">
        <v>153.97</v>
      </c>
    </row>
    <row r="330" spans="2:16">
      <c r="B330" s="112" t="s">
        <v>285</v>
      </c>
      <c r="C330" s="112" t="s">
        <v>286</v>
      </c>
      <c r="D330" s="113">
        <v>41659</v>
      </c>
      <c r="E330" s="112">
        <v>2004</v>
      </c>
      <c r="F330" s="112" t="s">
        <v>138</v>
      </c>
      <c r="G330" s="112" t="s">
        <v>222</v>
      </c>
      <c r="H330" s="112" t="s">
        <v>228</v>
      </c>
      <c r="I330" s="112">
        <v>91</v>
      </c>
      <c r="J330" s="112">
        <v>25</v>
      </c>
      <c r="K330" s="112">
        <v>4</v>
      </c>
      <c r="L330" s="114">
        <v>2047.5</v>
      </c>
      <c r="M330" s="114">
        <v>865</v>
      </c>
      <c r="N330" s="114">
        <v>226.8</v>
      </c>
      <c r="O330" s="114">
        <v>3139.3</v>
      </c>
      <c r="P330" s="114">
        <v>313.93</v>
      </c>
    </row>
    <row r="331" spans="2:16">
      <c r="B331" s="112" t="s">
        <v>300</v>
      </c>
      <c r="C331" s="112" t="s">
        <v>277</v>
      </c>
      <c r="D331" s="113">
        <v>41670</v>
      </c>
      <c r="E331" s="112">
        <v>2004</v>
      </c>
      <c r="F331" s="112" t="s">
        <v>138</v>
      </c>
      <c r="G331" s="112" t="s">
        <v>222</v>
      </c>
      <c r="H331" s="112" t="s">
        <v>271</v>
      </c>
      <c r="I331" s="112">
        <v>41</v>
      </c>
      <c r="J331" s="112">
        <v>15</v>
      </c>
      <c r="K331" s="112">
        <v>9</v>
      </c>
      <c r="L331" s="114">
        <v>922.5</v>
      </c>
      <c r="M331" s="114">
        <v>519</v>
      </c>
      <c r="N331" s="114">
        <v>510.3</v>
      </c>
      <c r="O331" s="114">
        <v>1951.8</v>
      </c>
      <c r="P331" s="114">
        <v>195.18</v>
      </c>
    </row>
    <row r="332" spans="2:16">
      <c r="B332" s="112" t="s">
        <v>302</v>
      </c>
      <c r="C332" s="112" t="s">
        <v>254</v>
      </c>
      <c r="D332" s="113">
        <v>41671</v>
      </c>
      <c r="E332" s="112">
        <v>2004</v>
      </c>
      <c r="F332" s="112" t="s">
        <v>133</v>
      </c>
      <c r="G332" s="112" t="s">
        <v>222</v>
      </c>
      <c r="H332" s="112" t="s">
        <v>243</v>
      </c>
      <c r="I332" s="112">
        <v>91</v>
      </c>
      <c r="J332" s="112">
        <v>24</v>
      </c>
      <c r="K332" s="112">
        <v>9</v>
      </c>
      <c r="L332" s="114">
        <v>2047.5</v>
      </c>
      <c r="M332" s="114">
        <v>830.4</v>
      </c>
      <c r="N332" s="114">
        <v>510.3</v>
      </c>
      <c r="O332" s="114">
        <v>3388.2</v>
      </c>
      <c r="P332" s="114">
        <v>338.82</v>
      </c>
    </row>
    <row r="333" spans="2:16">
      <c r="B333" s="112" t="s">
        <v>307</v>
      </c>
      <c r="C333" s="112" t="s">
        <v>249</v>
      </c>
      <c r="D333" s="113">
        <v>41677</v>
      </c>
      <c r="E333" s="112">
        <v>2004</v>
      </c>
      <c r="F333" s="112" t="s">
        <v>133</v>
      </c>
      <c r="G333" s="112" t="s">
        <v>222</v>
      </c>
      <c r="H333" s="112" t="s">
        <v>243</v>
      </c>
      <c r="I333" s="112">
        <v>87</v>
      </c>
      <c r="J333" s="112">
        <v>38</v>
      </c>
      <c r="K333" s="112">
        <v>9</v>
      </c>
      <c r="L333" s="114">
        <v>1957.5</v>
      </c>
      <c r="M333" s="114">
        <v>1314.8</v>
      </c>
      <c r="N333" s="114">
        <v>510.3</v>
      </c>
      <c r="O333" s="114">
        <v>3782.6</v>
      </c>
      <c r="P333" s="114">
        <v>378.26</v>
      </c>
    </row>
    <row r="334" spans="2:16">
      <c r="B334" s="112" t="s">
        <v>309</v>
      </c>
      <c r="C334" s="112" t="s">
        <v>247</v>
      </c>
      <c r="D334" s="113">
        <v>41678</v>
      </c>
      <c r="E334" s="112">
        <v>2004</v>
      </c>
      <c r="F334" s="112" t="s">
        <v>133</v>
      </c>
      <c r="G334" s="112" t="s">
        <v>222</v>
      </c>
      <c r="H334" s="112" t="s">
        <v>263</v>
      </c>
      <c r="I334" s="112">
        <v>32</v>
      </c>
      <c r="J334" s="112">
        <v>30</v>
      </c>
      <c r="K334" s="112">
        <v>9</v>
      </c>
      <c r="L334" s="114">
        <v>720</v>
      </c>
      <c r="M334" s="114">
        <v>1038</v>
      </c>
      <c r="N334" s="114">
        <v>510.3</v>
      </c>
      <c r="O334" s="114">
        <v>2268.3000000000002</v>
      </c>
      <c r="P334" s="114">
        <v>226.83</v>
      </c>
    </row>
    <row r="335" spans="2:16">
      <c r="B335" s="112" t="s">
        <v>315</v>
      </c>
      <c r="C335" s="112" t="s">
        <v>283</v>
      </c>
      <c r="D335" s="113">
        <v>41680</v>
      </c>
      <c r="E335" s="112">
        <v>2004</v>
      </c>
      <c r="F335" s="112" t="s">
        <v>133</v>
      </c>
      <c r="G335" s="112" t="s">
        <v>222</v>
      </c>
      <c r="H335" s="112" t="s">
        <v>243</v>
      </c>
      <c r="I335" s="112">
        <v>18</v>
      </c>
      <c r="J335" s="112">
        <v>48</v>
      </c>
      <c r="K335" s="112">
        <v>1</v>
      </c>
      <c r="L335" s="114">
        <v>405</v>
      </c>
      <c r="M335" s="114">
        <v>1660.8</v>
      </c>
      <c r="N335" s="114">
        <v>56.7</v>
      </c>
      <c r="O335" s="114">
        <v>2122.5</v>
      </c>
      <c r="P335" s="114">
        <v>212.25</v>
      </c>
    </row>
    <row r="336" spans="2:16">
      <c r="B336" s="112" t="s">
        <v>319</v>
      </c>
      <c r="C336" s="112" t="s">
        <v>279</v>
      </c>
      <c r="D336" s="113">
        <v>41684</v>
      </c>
      <c r="E336" s="112">
        <v>2004</v>
      </c>
      <c r="F336" s="112" t="s">
        <v>133</v>
      </c>
      <c r="G336" s="112" t="s">
        <v>222</v>
      </c>
      <c r="H336" s="112" t="s">
        <v>246</v>
      </c>
      <c r="I336" s="112">
        <v>53</v>
      </c>
      <c r="J336" s="112">
        <v>45</v>
      </c>
      <c r="K336" s="112">
        <v>1</v>
      </c>
      <c r="L336" s="114">
        <v>1192.5</v>
      </c>
      <c r="M336" s="114">
        <v>1557</v>
      </c>
      <c r="N336" s="114">
        <v>56.7</v>
      </c>
      <c r="O336" s="114">
        <v>2806.2</v>
      </c>
      <c r="P336" s="114">
        <v>280.62</v>
      </c>
    </row>
    <row r="337" spans="2:16">
      <c r="B337" s="112" t="s">
        <v>320</v>
      </c>
      <c r="C337" s="112" t="s">
        <v>277</v>
      </c>
      <c r="D337" s="113">
        <v>41684</v>
      </c>
      <c r="E337" s="112">
        <v>2004</v>
      </c>
      <c r="F337" s="112" t="s">
        <v>133</v>
      </c>
      <c r="G337" s="112" t="s">
        <v>222</v>
      </c>
      <c r="H337" s="112" t="s">
        <v>246</v>
      </c>
      <c r="I337" s="112">
        <v>39</v>
      </c>
      <c r="J337" s="112">
        <v>16</v>
      </c>
      <c r="K337" s="112">
        <v>5</v>
      </c>
      <c r="L337" s="114">
        <v>877.5</v>
      </c>
      <c r="M337" s="114">
        <v>553.6</v>
      </c>
      <c r="N337" s="114">
        <v>283.5</v>
      </c>
      <c r="O337" s="114">
        <v>1714.6</v>
      </c>
      <c r="P337" s="114">
        <v>171.46</v>
      </c>
    </row>
    <row r="338" spans="2:16">
      <c r="B338" s="112" t="s">
        <v>322</v>
      </c>
      <c r="C338" s="112" t="s">
        <v>258</v>
      </c>
      <c r="D338" s="113">
        <v>41685</v>
      </c>
      <c r="E338" s="112">
        <v>2004</v>
      </c>
      <c r="F338" s="112" t="s">
        <v>133</v>
      </c>
      <c r="G338" s="112" t="s">
        <v>222</v>
      </c>
      <c r="H338" s="112" t="s">
        <v>27</v>
      </c>
      <c r="I338" s="112">
        <v>7</v>
      </c>
      <c r="J338" s="112">
        <v>29</v>
      </c>
      <c r="K338" s="112">
        <v>4</v>
      </c>
      <c r="L338" s="114">
        <v>157.5</v>
      </c>
      <c r="M338" s="114">
        <v>1003.4</v>
      </c>
      <c r="N338" s="114">
        <v>226.8</v>
      </c>
      <c r="O338" s="114">
        <v>1387.7</v>
      </c>
      <c r="P338" s="114">
        <v>138.77000000000001</v>
      </c>
    </row>
    <row r="339" spans="2:16">
      <c r="B339" s="112" t="s">
        <v>325</v>
      </c>
      <c r="C339" s="112" t="s">
        <v>283</v>
      </c>
      <c r="D339" s="113">
        <v>41686</v>
      </c>
      <c r="E339" s="112">
        <v>2004</v>
      </c>
      <c r="F339" s="112" t="s">
        <v>133</v>
      </c>
      <c r="G339" s="112" t="s">
        <v>222</v>
      </c>
      <c r="H339" s="112" t="s">
        <v>261</v>
      </c>
      <c r="I339" s="112">
        <v>47</v>
      </c>
      <c r="J339" s="112">
        <v>30</v>
      </c>
      <c r="K339" s="112">
        <v>1</v>
      </c>
      <c r="L339" s="114">
        <v>1057.5</v>
      </c>
      <c r="M339" s="114">
        <v>1038</v>
      </c>
      <c r="N339" s="114">
        <v>56.7</v>
      </c>
      <c r="O339" s="114">
        <v>2152.1999999999998</v>
      </c>
      <c r="P339" s="114">
        <v>215.22</v>
      </c>
    </row>
    <row r="340" spans="2:16">
      <c r="B340" s="112" t="s">
        <v>327</v>
      </c>
      <c r="C340" s="112" t="s">
        <v>254</v>
      </c>
      <c r="D340" s="113">
        <v>41686</v>
      </c>
      <c r="E340" s="112">
        <v>2004</v>
      </c>
      <c r="F340" s="112" t="s">
        <v>133</v>
      </c>
      <c r="G340" s="112" t="s">
        <v>222</v>
      </c>
      <c r="H340" s="112" t="s">
        <v>27</v>
      </c>
      <c r="I340" s="112">
        <v>38</v>
      </c>
      <c r="J340" s="112">
        <v>18</v>
      </c>
      <c r="K340" s="112">
        <v>8</v>
      </c>
      <c r="L340" s="114">
        <v>855</v>
      </c>
      <c r="M340" s="114">
        <v>622.79999999999995</v>
      </c>
      <c r="N340" s="114">
        <v>453.6</v>
      </c>
      <c r="O340" s="114">
        <v>1931.4</v>
      </c>
      <c r="P340" s="114">
        <v>193.14</v>
      </c>
    </row>
    <row r="341" spans="2:16">
      <c r="B341" s="112" t="s">
        <v>343</v>
      </c>
      <c r="C341" s="112" t="s">
        <v>279</v>
      </c>
      <c r="D341" s="113">
        <v>41697</v>
      </c>
      <c r="E341" s="112">
        <v>2004</v>
      </c>
      <c r="F341" s="112" t="s">
        <v>133</v>
      </c>
      <c r="G341" s="112" t="s">
        <v>222</v>
      </c>
      <c r="H341" s="112" t="s">
        <v>266</v>
      </c>
      <c r="I341" s="112">
        <v>87</v>
      </c>
      <c r="J341" s="112">
        <v>8</v>
      </c>
      <c r="K341" s="112">
        <v>7</v>
      </c>
      <c r="L341" s="114">
        <v>1957.5</v>
      </c>
      <c r="M341" s="114">
        <v>276.8</v>
      </c>
      <c r="N341" s="114">
        <v>396.9</v>
      </c>
      <c r="O341" s="114">
        <v>2631.2</v>
      </c>
      <c r="P341" s="114">
        <v>263.12</v>
      </c>
    </row>
    <row r="342" spans="2:16">
      <c r="B342" s="112" t="s">
        <v>344</v>
      </c>
      <c r="C342" s="112" t="s">
        <v>286</v>
      </c>
      <c r="D342" s="113">
        <v>41697</v>
      </c>
      <c r="E342" s="112">
        <v>2004</v>
      </c>
      <c r="F342" s="112" t="s">
        <v>133</v>
      </c>
      <c r="G342" s="112" t="s">
        <v>222</v>
      </c>
      <c r="H342" s="112" t="s">
        <v>243</v>
      </c>
      <c r="I342" s="112">
        <v>39</v>
      </c>
      <c r="J342" s="112">
        <v>24</v>
      </c>
      <c r="K342" s="112">
        <v>2</v>
      </c>
      <c r="L342" s="114">
        <v>877.5</v>
      </c>
      <c r="M342" s="114">
        <v>830.4</v>
      </c>
      <c r="N342" s="114">
        <v>113.4</v>
      </c>
      <c r="O342" s="114">
        <v>1821.3</v>
      </c>
      <c r="P342" s="114">
        <v>182.13</v>
      </c>
    </row>
    <row r="343" spans="2:16">
      <c r="B343" s="112" t="s">
        <v>346</v>
      </c>
      <c r="C343" s="112" t="s">
        <v>258</v>
      </c>
      <c r="D343" s="113" t="s">
        <v>700</v>
      </c>
      <c r="E343" s="112">
        <v>2004</v>
      </c>
      <c r="F343" s="112" t="s">
        <v>133</v>
      </c>
      <c r="G343" s="112" t="s">
        <v>222</v>
      </c>
      <c r="H343" s="112" t="s">
        <v>27</v>
      </c>
      <c r="I343" s="112">
        <v>71</v>
      </c>
      <c r="J343" s="112">
        <v>38</v>
      </c>
      <c r="K343" s="112">
        <v>10</v>
      </c>
      <c r="L343" s="114">
        <v>1597.5</v>
      </c>
      <c r="M343" s="114">
        <v>1314.8</v>
      </c>
      <c r="N343" s="114">
        <v>567</v>
      </c>
      <c r="O343" s="114">
        <v>3479.3</v>
      </c>
      <c r="P343" s="114">
        <v>347.93</v>
      </c>
    </row>
    <row r="344" spans="2:16">
      <c r="B344" s="112" t="s">
        <v>349</v>
      </c>
      <c r="C344" s="112" t="s">
        <v>279</v>
      </c>
      <c r="D344" s="113">
        <v>41701</v>
      </c>
      <c r="E344" s="112">
        <v>2004</v>
      </c>
      <c r="F344" s="112" t="s">
        <v>119</v>
      </c>
      <c r="G344" s="112" t="s">
        <v>222</v>
      </c>
      <c r="H344" s="112" t="s">
        <v>263</v>
      </c>
      <c r="I344" s="112">
        <v>64</v>
      </c>
      <c r="J344" s="112">
        <v>5</v>
      </c>
      <c r="K344" s="112">
        <v>1</v>
      </c>
      <c r="L344" s="114">
        <v>1440</v>
      </c>
      <c r="M344" s="114">
        <v>173</v>
      </c>
      <c r="N344" s="114">
        <v>56.7</v>
      </c>
      <c r="O344" s="114">
        <v>1669.7</v>
      </c>
      <c r="P344" s="114">
        <v>166.97</v>
      </c>
    </row>
    <row r="345" spans="2:16">
      <c r="B345" s="112" t="s">
        <v>351</v>
      </c>
      <c r="C345" s="112" t="s">
        <v>277</v>
      </c>
      <c r="D345" s="113">
        <v>41702</v>
      </c>
      <c r="E345" s="112">
        <v>2004</v>
      </c>
      <c r="F345" s="112" t="s">
        <v>119</v>
      </c>
      <c r="G345" s="112" t="s">
        <v>222</v>
      </c>
      <c r="H345" s="112" t="s">
        <v>261</v>
      </c>
      <c r="I345" s="112">
        <v>36</v>
      </c>
      <c r="J345" s="112">
        <v>50</v>
      </c>
      <c r="K345" s="112">
        <v>8</v>
      </c>
      <c r="L345" s="114">
        <v>810</v>
      </c>
      <c r="M345" s="114">
        <v>1730</v>
      </c>
      <c r="N345" s="114">
        <v>453.6</v>
      </c>
      <c r="O345" s="114">
        <v>2993.6</v>
      </c>
      <c r="P345" s="114">
        <v>299.36</v>
      </c>
    </row>
    <row r="346" spans="2:16">
      <c r="B346" s="112" t="s">
        <v>362</v>
      </c>
      <c r="C346" s="112" t="s">
        <v>247</v>
      </c>
      <c r="D346" s="113">
        <v>41714</v>
      </c>
      <c r="E346" s="112">
        <v>2004</v>
      </c>
      <c r="F346" s="112" t="s">
        <v>119</v>
      </c>
      <c r="G346" s="112" t="s">
        <v>222</v>
      </c>
      <c r="H346" s="112" t="s">
        <v>27</v>
      </c>
      <c r="I346" s="112">
        <v>71</v>
      </c>
      <c r="J346" s="112">
        <v>17</v>
      </c>
      <c r="K346" s="112">
        <v>3</v>
      </c>
      <c r="L346" s="114">
        <v>1597.5</v>
      </c>
      <c r="M346" s="114">
        <v>588.20000000000005</v>
      </c>
      <c r="N346" s="114">
        <v>170.1</v>
      </c>
      <c r="O346" s="114">
        <v>2355.8000000000002</v>
      </c>
      <c r="P346" s="114">
        <v>235.58</v>
      </c>
    </row>
    <row r="347" spans="2:16">
      <c r="B347" s="112" t="s">
        <v>363</v>
      </c>
      <c r="C347" s="112" t="s">
        <v>247</v>
      </c>
      <c r="D347" s="113">
        <v>41715</v>
      </c>
      <c r="E347" s="112">
        <v>2004</v>
      </c>
      <c r="F347" s="112" t="s">
        <v>119</v>
      </c>
      <c r="G347" s="112" t="s">
        <v>222</v>
      </c>
      <c r="H347" s="112" t="s">
        <v>261</v>
      </c>
      <c r="I347" s="112">
        <v>95</v>
      </c>
      <c r="J347" s="112">
        <v>26</v>
      </c>
      <c r="K347" s="112">
        <v>1</v>
      </c>
      <c r="L347" s="114">
        <v>2137.5</v>
      </c>
      <c r="M347" s="114">
        <v>899.6</v>
      </c>
      <c r="N347" s="114">
        <v>56.7</v>
      </c>
      <c r="O347" s="114">
        <v>3093.8</v>
      </c>
      <c r="P347" s="114">
        <v>309.38</v>
      </c>
    </row>
    <row r="348" spans="2:16">
      <c r="B348" s="112" t="s">
        <v>371</v>
      </c>
      <c r="C348" s="112" t="s">
        <v>256</v>
      </c>
      <c r="D348" s="113">
        <v>41723</v>
      </c>
      <c r="E348" s="112">
        <v>2004</v>
      </c>
      <c r="F348" s="112" t="s">
        <v>119</v>
      </c>
      <c r="G348" s="112" t="s">
        <v>222</v>
      </c>
      <c r="H348" s="112" t="s">
        <v>291</v>
      </c>
      <c r="I348" s="112">
        <v>87</v>
      </c>
      <c r="J348" s="112">
        <v>28</v>
      </c>
      <c r="K348" s="112">
        <v>6</v>
      </c>
      <c r="L348" s="114">
        <v>1957.5</v>
      </c>
      <c r="M348" s="114">
        <v>968.8</v>
      </c>
      <c r="N348" s="114">
        <v>340.2</v>
      </c>
      <c r="O348" s="114">
        <v>3266.5</v>
      </c>
      <c r="P348" s="114">
        <v>326.64999999999998</v>
      </c>
    </row>
    <row r="349" spans="2:16">
      <c r="B349" s="112" t="s">
        <v>372</v>
      </c>
      <c r="C349" s="112" t="s">
        <v>249</v>
      </c>
      <c r="D349" s="113">
        <v>41724</v>
      </c>
      <c r="E349" s="112">
        <v>2004</v>
      </c>
      <c r="F349" s="112" t="s">
        <v>119</v>
      </c>
      <c r="G349" s="112" t="s">
        <v>222</v>
      </c>
      <c r="H349" s="112" t="s">
        <v>228</v>
      </c>
      <c r="I349" s="112">
        <v>32</v>
      </c>
      <c r="J349" s="112">
        <v>34</v>
      </c>
      <c r="K349" s="112">
        <v>10</v>
      </c>
      <c r="L349" s="114">
        <v>720</v>
      </c>
      <c r="M349" s="114">
        <v>1176.4000000000001</v>
      </c>
      <c r="N349" s="114">
        <v>567</v>
      </c>
      <c r="O349" s="114">
        <v>2463.4</v>
      </c>
      <c r="P349" s="114">
        <v>246.34</v>
      </c>
    </row>
    <row r="350" spans="2:16">
      <c r="B350" s="112" t="s">
        <v>375</v>
      </c>
      <c r="C350" s="112" t="s">
        <v>254</v>
      </c>
      <c r="D350" s="113">
        <v>41727</v>
      </c>
      <c r="E350" s="112">
        <v>2004</v>
      </c>
      <c r="F350" s="112" t="s">
        <v>119</v>
      </c>
      <c r="G350" s="112" t="s">
        <v>222</v>
      </c>
      <c r="H350" s="112" t="s">
        <v>243</v>
      </c>
      <c r="I350" s="112">
        <v>99</v>
      </c>
      <c r="J350" s="112">
        <v>24</v>
      </c>
      <c r="K350" s="112">
        <v>1</v>
      </c>
      <c r="L350" s="114">
        <v>2227.5</v>
      </c>
      <c r="M350" s="114">
        <v>830.4</v>
      </c>
      <c r="N350" s="114">
        <v>56.7</v>
      </c>
      <c r="O350" s="114">
        <v>3114.6</v>
      </c>
      <c r="P350" s="114">
        <v>311.45999999999998</v>
      </c>
    </row>
    <row r="351" spans="2:16">
      <c r="B351" s="112" t="s">
        <v>377</v>
      </c>
      <c r="C351" s="112" t="s">
        <v>244</v>
      </c>
      <c r="D351" s="113">
        <v>41728</v>
      </c>
      <c r="E351" s="112">
        <v>2004</v>
      </c>
      <c r="F351" s="112" t="s">
        <v>119</v>
      </c>
      <c r="G351" s="112" t="s">
        <v>222</v>
      </c>
      <c r="H351" s="112" t="s">
        <v>27</v>
      </c>
      <c r="I351" s="112">
        <v>52</v>
      </c>
      <c r="J351" s="112">
        <v>1</v>
      </c>
      <c r="K351" s="112">
        <v>6</v>
      </c>
      <c r="L351" s="114">
        <v>1170</v>
      </c>
      <c r="M351" s="114">
        <v>34.6</v>
      </c>
      <c r="N351" s="114">
        <v>340.2</v>
      </c>
      <c r="O351" s="114">
        <v>1544.8</v>
      </c>
      <c r="P351" s="114">
        <v>154.47999999999999</v>
      </c>
    </row>
    <row r="352" spans="2:16">
      <c r="B352" s="112" t="s">
        <v>386</v>
      </c>
      <c r="C352" s="112" t="s">
        <v>277</v>
      </c>
      <c r="D352" s="113">
        <v>41738</v>
      </c>
      <c r="E352" s="112">
        <v>2004</v>
      </c>
      <c r="F352" s="112" t="s">
        <v>214</v>
      </c>
      <c r="G352" s="112" t="s">
        <v>222</v>
      </c>
      <c r="H352" s="112" t="s">
        <v>266</v>
      </c>
      <c r="I352" s="112">
        <v>77</v>
      </c>
      <c r="J352" s="112">
        <v>33</v>
      </c>
      <c r="K352" s="112">
        <v>6</v>
      </c>
      <c r="L352" s="114">
        <v>1732.5</v>
      </c>
      <c r="M352" s="114">
        <v>1141.8</v>
      </c>
      <c r="N352" s="114">
        <v>340.2</v>
      </c>
      <c r="O352" s="114">
        <v>3214.5</v>
      </c>
      <c r="P352" s="114">
        <v>321.45</v>
      </c>
    </row>
    <row r="353" spans="2:16">
      <c r="B353" s="112" t="s">
        <v>393</v>
      </c>
      <c r="C353" s="112" t="s">
        <v>277</v>
      </c>
      <c r="D353" s="113">
        <v>41745</v>
      </c>
      <c r="E353" s="112">
        <v>2004</v>
      </c>
      <c r="F353" s="112" t="s">
        <v>214</v>
      </c>
      <c r="G353" s="112" t="s">
        <v>222</v>
      </c>
      <c r="H353" s="112" t="s">
        <v>263</v>
      </c>
      <c r="I353" s="112">
        <v>4</v>
      </c>
      <c r="J353" s="112">
        <v>48</v>
      </c>
      <c r="K353" s="112">
        <v>5</v>
      </c>
      <c r="L353" s="114">
        <v>90</v>
      </c>
      <c r="M353" s="114">
        <v>1660.8</v>
      </c>
      <c r="N353" s="114">
        <v>283.5</v>
      </c>
      <c r="O353" s="114">
        <v>2034.3</v>
      </c>
      <c r="P353" s="114">
        <v>203.43</v>
      </c>
    </row>
    <row r="354" spans="2:16">
      <c r="B354" s="112" t="s">
        <v>400</v>
      </c>
      <c r="C354" s="112" t="s">
        <v>277</v>
      </c>
      <c r="D354" s="113">
        <v>41750</v>
      </c>
      <c r="E354" s="112">
        <v>2004</v>
      </c>
      <c r="F354" s="112" t="s">
        <v>214</v>
      </c>
      <c r="G354" s="112" t="s">
        <v>222</v>
      </c>
      <c r="H354" s="112" t="s">
        <v>271</v>
      </c>
      <c r="I354" s="112">
        <v>18</v>
      </c>
      <c r="J354" s="112">
        <v>30</v>
      </c>
      <c r="K354" s="112">
        <v>5</v>
      </c>
      <c r="L354" s="114">
        <v>405</v>
      </c>
      <c r="M354" s="114">
        <v>1038</v>
      </c>
      <c r="N354" s="114">
        <v>283.5</v>
      </c>
      <c r="O354" s="114">
        <v>1726.5</v>
      </c>
      <c r="P354" s="114">
        <v>172.65</v>
      </c>
    </row>
    <row r="355" spans="2:16">
      <c r="B355" s="112" t="s">
        <v>407</v>
      </c>
      <c r="C355" s="112" t="s">
        <v>277</v>
      </c>
      <c r="D355" s="113">
        <v>41753</v>
      </c>
      <c r="E355" s="112">
        <v>2004</v>
      </c>
      <c r="F355" s="112" t="s">
        <v>214</v>
      </c>
      <c r="G355" s="112" t="s">
        <v>222</v>
      </c>
      <c r="H355" s="112" t="s">
        <v>266</v>
      </c>
      <c r="I355" s="112">
        <v>51</v>
      </c>
      <c r="J355" s="112">
        <v>3</v>
      </c>
      <c r="K355" s="112">
        <v>5</v>
      </c>
      <c r="L355" s="114">
        <v>1147.5</v>
      </c>
      <c r="M355" s="114">
        <v>103.8</v>
      </c>
      <c r="N355" s="114">
        <v>283.5</v>
      </c>
      <c r="O355" s="114">
        <v>1534.8</v>
      </c>
      <c r="P355" s="114">
        <v>153.47999999999999</v>
      </c>
    </row>
    <row r="356" spans="2:16">
      <c r="B356" s="112" t="s">
        <v>410</v>
      </c>
      <c r="C356" s="112" t="s">
        <v>286</v>
      </c>
      <c r="D356" s="113">
        <v>41754</v>
      </c>
      <c r="E356" s="112">
        <v>2004</v>
      </c>
      <c r="F356" s="112" t="s">
        <v>214</v>
      </c>
      <c r="G356" s="112" t="s">
        <v>222</v>
      </c>
      <c r="H356" s="112" t="s">
        <v>246</v>
      </c>
      <c r="I356" s="112">
        <v>8</v>
      </c>
      <c r="J356" s="112">
        <v>18</v>
      </c>
      <c r="K356" s="112">
        <v>9</v>
      </c>
      <c r="L356" s="114">
        <v>180</v>
      </c>
      <c r="M356" s="114">
        <v>622.79999999999995</v>
      </c>
      <c r="N356" s="114">
        <v>510.3</v>
      </c>
      <c r="O356" s="114">
        <v>1313.1</v>
      </c>
      <c r="P356" s="114">
        <v>131.31</v>
      </c>
    </row>
    <row r="357" spans="2:16">
      <c r="B357" s="112" t="s">
        <v>414</v>
      </c>
      <c r="C357" s="112" t="s">
        <v>283</v>
      </c>
      <c r="D357" s="113">
        <v>41759</v>
      </c>
      <c r="E357" s="112">
        <v>2004</v>
      </c>
      <c r="F357" s="112" t="s">
        <v>214</v>
      </c>
      <c r="G357" s="112" t="s">
        <v>222</v>
      </c>
      <c r="H357" s="112" t="s">
        <v>27</v>
      </c>
      <c r="I357" s="112">
        <v>27</v>
      </c>
      <c r="J357" s="112">
        <v>27</v>
      </c>
      <c r="K357" s="112">
        <v>6</v>
      </c>
      <c r="L357" s="114">
        <v>607.5</v>
      </c>
      <c r="M357" s="114">
        <v>934.2</v>
      </c>
      <c r="N357" s="114">
        <v>340.2</v>
      </c>
      <c r="O357" s="114">
        <v>1881.9</v>
      </c>
      <c r="P357" s="114">
        <v>188.19</v>
      </c>
    </row>
    <row r="358" spans="2:16">
      <c r="B358" s="112" t="s">
        <v>418</v>
      </c>
      <c r="C358" s="112" t="s">
        <v>254</v>
      </c>
      <c r="D358" s="113">
        <v>41763</v>
      </c>
      <c r="E358" s="112">
        <v>2004</v>
      </c>
      <c r="F358" s="112" t="s">
        <v>215</v>
      </c>
      <c r="G358" s="112" t="s">
        <v>222</v>
      </c>
      <c r="H358" s="112" t="s">
        <v>291</v>
      </c>
      <c r="I358" s="112">
        <v>39</v>
      </c>
      <c r="J358" s="112">
        <v>33</v>
      </c>
      <c r="K358" s="112">
        <v>3</v>
      </c>
      <c r="L358" s="114">
        <v>877.5</v>
      </c>
      <c r="M358" s="114">
        <v>1141.8</v>
      </c>
      <c r="N358" s="114">
        <v>170.1</v>
      </c>
      <c r="O358" s="114">
        <v>2189.4</v>
      </c>
      <c r="P358" s="114">
        <v>218.94</v>
      </c>
    </row>
    <row r="359" spans="2:16">
      <c r="B359" s="112" t="s">
        <v>423</v>
      </c>
      <c r="C359" s="112" t="s">
        <v>286</v>
      </c>
      <c r="D359" s="113">
        <v>41770</v>
      </c>
      <c r="E359" s="112">
        <v>2004</v>
      </c>
      <c r="F359" s="112" t="s">
        <v>215</v>
      </c>
      <c r="G359" s="112" t="s">
        <v>222</v>
      </c>
      <c r="H359" s="112" t="s">
        <v>27</v>
      </c>
      <c r="I359" s="112">
        <v>86</v>
      </c>
      <c r="J359" s="112">
        <v>32</v>
      </c>
      <c r="K359" s="112">
        <v>2</v>
      </c>
      <c r="L359" s="114">
        <v>1935</v>
      </c>
      <c r="M359" s="114">
        <v>1107.2</v>
      </c>
      <c r="N359" s="114">
        <v>113.4</v>
      </c>
      <c r="O359" s="114">
        <v>3155.6</v>
      </c>
      <c r="P359" s="114">
        <v>315.56</v>
      </c>
    </row>
    <row r="360" spans="2:16">
      <c r="B360" s="112" t="s">
        <v>426</v>
      </c>
      <c r="C360" s="112" t="s">
        <v>277</v>
      </c>
      <c r="D360" s="113">
        <v>41771</v>
      </c>
      <c r="E360" s="112">
        <v>2004</v>
      </c>
      <c r="F360" s="112" t="s">
        <v>215</v>
      </c>
      <c r="G360" s="112" t="s">
        <v>222</v>
      </c>
      <c r="H360" s="112" t="s">
        <v>252</v>
      </c>
      <c r="I360" s="112">
        <v>2</v>
      </c>
      <c r="J360" s="112">
        <v>17</v>
      </c>
      <c r="K360" s="112">
        <v>1</v>
      </c>
      <c r="L360" s="114">
        <v>45</v>
      </c>
      <c r="M360" s="114">
        <v>588.20000000000005</v>
      </c>
      <c r="N360" s="114">
        <v>56.7</v>
      </c>
      <c r="O360" s="114">
        <v>689.9</v>
      </c>
      <c r="P360" s="114">
        <v>68.989999999999995</v>
      </c>
    </row>
    <row r="361" spans="2:16">
      <c r="B361" s="112" t="s">
        <v>430</v>
      </c>
      <c r="C361" s="112" t="s">
        <v>254</v>
      </c>
      <c r="D361" s="113">
        <v>41775</v>
      </c>
      <c r="E361" s="112">
        <v>2004</v>
      </c>
      <c r="F361" s="112" t="s">
        <v>215</v>
      </c>
      <c r="G361" s="112" t="s">
        <v>222</v>
      </c>
      <c r="H361" s="112" t="s">
        <v>252</v>
      </c>
      <c r="I361" s="112">
        <v>83</v>
      </c>
      <c r="J361" s="112">
        <v>50</v>
      </c>
      <c r="K361" s="112">
        <v>1</v>
      </c>
      <c r="L361" s="114">
        <v>1867.5</v>
      </c>
      <c r="M361" s="114">
        <v>1730</v>
      </c>
      <c r="N361" s="114">
        <v>56.7</v>
      </c>
      <c r="O361" s="114">
        <v>3654.2</v>
      </c>
      <c r="P361" s="114">
        <v>365.42</v>
      </c>
    </row>
    <row r="362" spans="2:16">
      <c r="B362" s="112" t="s">
        <v>431</v>
      </c>
      <c r="C362" s="112" t="s">
        <v>279</v>
      </c>
      <c r="D362" s="113">
        <v>41775</v>
      </c>
      <c r="E362" s="112">
        <v>2004</v>
      </c>
      <c r="F362" s="112" t="s">
        <v>215</v>
      </c>
      <c r="G362" s="112" t="s">
        <v>222</v>
      </c>
      <c r="H362" s="112" t="s">
        <v>263</v>
      </c>
      <c r="I362" s="112">
        <v>35</v>
      </c>
      <c r="J362" s="112">
        <v>16</v>
      </c>
      <c r="K362" s="112">
        <v>5</v>
      </c>
      <c r="L362" s="114">
        <v>787.5</v>
      </c>
      <c r="M362" s="114">
        <v>553.6</v>
      </c>
      <c r="N362" s="114">
        <v>283.5</v>
      </c>
      <c r="O362" s="114">
        <v>1624.6</v>
      </c>
      <c r="P362" s="114">
        <v>162.46</v>
      </c>
    </row>
    <row r="363" spans="2:16">
      <c r="B363" s="112" t="s">
        <v>444</v>
      </c>
      <c r="C363" s="112" t="s">
        <v>286</v>
      </c>
      <c r="D363" s="113">
        <v>41788</v>
      </c>
      <c r="E363" s="112">
        <v>2004</v>
      </c>
      <c r="F363" s="112" t="s">
        <v>215</v>
      </c>
      <c r="G363" s="112" t="s">
        <v>222</v>
      </c>
      <c r="H363" s="112" t="s">
        <v>263</v>
      </c>
      <c r="I363" s="112">
        <v>5</v>
      </c>
      <c r="J363" s="112">
        <v>3</v>
      </c>
      <c r="K363" s="112">
        <v>7</v>
      </c>
      <c r="L363" s="114">
        <v>112.5</v>
      </c>
      <c r="M363" s="114">
        <v>103.8</v>
      </c>
      <c r="N363" s="114">
        <v>396.9</v>
      </c>
      <c r="O363" s="114">
        <v>613.20000000000005</v>
      </c>
      <c r="P363" s="114">
        <v>61.32</v>
      </c>
    </row>
    <row r="364" spans="2:16">
      <c r="B364" s="112" t="s">
        <v>455</v>
      </c>
      <c r="C364" s="112" t="s">
        <v>277</v>
      </c>
      <c r="D364" s="113">
        <v>41801</v>
      </c>
      <c r="E364" s="112">
        <v>2004</v>
      </c>
      <c r="F364" s="112" t="s">
        <v>216</v>
      </c>
      <c r="G364" s="112" t="s">
        <v>222</v>
      </c>
      <c r="H364" s="112" t="s">
        <v>228</v>
      </c>
      <c r="I364" s="112">
        <v>61</v>
      </c>
      <c r="J364" s="112">
        <v>31</v>
      </c>
      <c r="K364" s="112">
        <v>10</v>
      </c>
      <c r="L364" s="114">
        <v>1372.5</v>
      </c>
      <c r="M364" s="114">
        <v>1072.5999999999999</v>
      </c>
      <c r="N364" s="114">
        <v>567</v>
      </c>
      <c r="O364" s="114">
        <v>3012.1</v>
      </c>
      <c r="P364" s="114">
        <v>301.20999999999998</v>
      </c>
    </row>
    <row r="365" spans="2:16">
      <c r="B365" s="112" t="s">
        <v>456</v>
      </c>
      <c r="C365" s="112" t="s">
        <v>249</v>
      </c>
      <c r="D365" s="113">
        <v>41806</v>
      </c>
      <c r="E365" s="112">
        <v>2004</v>
      </c>
      <c r="F365" s="112" t="s">
        <v>216</v>
      </c>
      <c r="G365" s="112" t="s">
        <v>222</v>
      </c>
      <c r="H365" s="112" t="s">
        <v>27</v>
      </c>
      <c r="I365" s="112">
        <v>39</v>
      </c>
      <c r="J365" s="112">
        <v>28</v>
      </c>
      <c r="K365" s="112">
        <v>3</v>
      </c>
      <c r="L365" s="114">
        <v>877.5</v>
      </c>
      <c r="M365" s="114">
        <v>968.8</v>
      </c>
      <c r="N365" s="114">
        <v>170.1</v>
      </c>
      <c r="O365" s="114">
        <v>2016.4</v>
      </c>
      <c r="P365" s="114">
        <v>201.64</v>
      </c>
    </row>
    <row r="366" spans="2:16">
      <c r="B366" s="112" t="s">
        <v>463</v>
      </c>
      <c r="C366" s="112" t="s">
        <v>286</v>
      </c>
      <c r="D366" s="113">
        <v>41813</v>
      </c>
      <c r="E366" s="112">
        <v>2004</v>
      </c>
      <c r="F366" s="112" t="s">
        <v>216</v>
      </c>
      <c r="G366" s="112" t="s">
        <v>222</v>
      </c>
      <c r="H366" s="112" t="s">
        <v>252</v>
      </c>
      <c r="I366" s="112">
        <v>71</v>
      </c>
      <c r="J366" s="112">
        <v>23</v>
      </c>
      <c r="K366" s="112">
        <v>8</v>
      </c>
      <c r="L366" s="114">
        <v>1597.5</v>
      </c>
      <c r="M366" s="114">
        <v>795.8</v>
      </c>
      <c r="N366" s="114">
        <v>453.6</v>
      </c>
      <c r="O366" s="114">
        <v>2846.9</v>
      </c>
      <c r="P366" s="114">
        <v>284.69</v>
      </c>
    </row>
    <row r="367" spans="2:16">
      <c r="B367" s="112" t="s">
        <v>464</v>
      </c>
      <c r="C367" s="112" t="s">
        <v>254</v>
      </c>
      <c r="D367" s="113">
        <v>41813</v>
      </c>
      <c r="E367" s="112">
        <v>2004</v>
      </c>
      <c r="F367" s="112" t="s">
        <v>216</v>
      </c>
      <c r="G367" s="112" t="s">
        <v>222</v>
      </c>
      <c r="H367" s="112" t="s">
        <v>261</v>
      </c>
      <c r="I367" s="112">
        <v>27</v>
      </c>
      <c r="J367" s="112">
        <v>7</v>
      </c>
      <c r="K367" s="112">
        <v>3</v>
      </c>
      <c r="L367" s="114">
        <v>607.5</v>
      </c>
      <c r="M367" s="114">
        <v>242.2</v>
      </c>
      <c r="N367" s="114">
        <v>170.1</v>
      </c>
      <c r="O367" s="114">
        <v>1019.8</v>
      </c>
      <c r="P367" s="114">
        <v>101.98</v>
      </c>
    </row>
    <row r="368" spans="2:16">
      <c r="B368" s="112" t="s">
        <v>467</v>
      </c>
      <c r="C368" s="112" t="s">
        <v>277</v>
      </c>
      <c r="D368" s="113">
        <v>41815</v>
      </c>
      <c r="E368" s="112">
        <v>2004</v>
      </c>
      <c r="F368" s="112" t="s">
        <v>216</v>
      </c>
      <c r="G368" s="112" t="s">
        <v>222</v>
      </c>
      <c r="H368" s="112" t="s">
        <v>266</v>
      </c>
      <c r="I368" s="112">
        <v>27</v>
      </c>
      <c r="J368" s="112">
        <v>15</v>
      </c>
      <c r="K368" s="112">
        <v>10</v>
      </c>
      <c r="L368" s="114">
        <v>607.5</v>
      </c>
      <c r="M368" s="114">
        <v>519</v>
      </c>
      <c r="N368" s="114">
        <v>567</v>
      </c>
      <c r="O368" s="114">
        <v>1693.5</v>
      </c>
      <c r="P368" s="114">
        <v>169.35</v>
      </c>
    </row>
    <row r="369" spans="2:16">
      <c r="B369" s="112" t="s">
        <v>474</v>
      </c>
      <c r="C369" s="112" t="s">
        <v>254</v>
      </c>
      <c r="D369" s="113">
        <v>41819</v>
      </c>
      <c r="E369" s="112">
        <v>2004</v>
      </c>
      <c r="F369" s="112" t="s">
        <v>216</v>
      </c>
      <c r="G369" s="112" t="s">
        <v>222</v>
      </c>
      <c r="H369" s="112" t="s">
        <v>271</v>
      </c>
      <c r="I369" s="112">
        <v>93</v>
      </c>
      <c r="J369" s="112">
        <v>24</v>
      </c>
      <c r="K369" s="112">
        <v>1</v>
      </c>
      <c r="L369" s="114">
        <v>2092.5</v>
      </c>
      <c r="M369" s="114">
        <v>830.4</v>
      </c>
      <c r="N369" s="114">
        <v>56.7</v>
      </c>
      <c r="O369" s="114">
        <v>2979.6</v>
      </c>
      <c r="P369" s="114">
        <v>297.95999999999998</v>
      </c>
    </row>
    <row r="370" spans="2:16">
      <c r="B370" s="112" t="s">
        <v>486</v>
      </c>
      <c r="C370" s="112" t="s">
        <v>277</v>
      </c>
      <c r="D370" s="113">
        <v>41825</v>
      </c>
      <c r="E370" s="112">
        <v>2004</v>
      </c>
      <c r="F370" s="112" t="s">
        <v>478</v>
      </c>
      <c r="G370" s="112" t="s">
        <v>222</v>
      </c>
      <c r="H370" s="112" t="s">
        <v>263</v>
      </c>
      <c r="I370" s="112">
        <v>64</v>
      </c>
      <c r="J370" s="112">
        <v>42</v>
      </c>
      <c r="K370" s="112">
        <v>2</v>
      </c>
      <c r="L370" s="114">
        <v>1440</v>
      </c>
      <c r="M370" s="114">
        <v>1453.2</v>
      </c>
      <c r="N370" s="114">
        <v>113.4</v>
      </c>
      <c r="O370" s="114">
        <v>3006.6</v>
      </c>
      <c r="P370" s="114">
        <v>300.66000000000003</v>
      </c>
    </row>
    <row r="371" spans="2:16">
      <c r="B371" s="112" t="s">
        <v>492</v>
      </c>
      <c r="C371" s="112" t="s">
        <v>244</v>
      </c>
      <c r="D371" s="113">
        <v>41830</v>
      </c>
      <c r="E371" s="112">
        <v>2004</v>
      </c>
      <c r="F371" s="112" t="s">
        <v>478</v>
      </c>
      <c r="G371" s="112" t="s">
        <v>222</v>
      </c>
      <c r="H371" s="112" t="s">
        <v>228</v>
      </c>
      <c r="I371" s="112">
        <v>16</v>
      </c>
      <c r="J371" s="112">
        <v>23</v>
      </c>
      <c r="K371" s="112">
        <v>7</v>
      </c>
      <c r="L371" s="114">
        <v>360</v>
      </c>
      <c r="M371" s="114">
        <v>795.8</v>
      </c>
      <c r="N371" s="114">
        <v>396.9</v>
      </c>
      <c r="O371" s="114">
        <v>1552.7</v>
      </c>
      <c r="P371" s="114">
        <v>155.27000000000001</v>
      </c>
    </row>
    <row r="372" spans="2:16">
      <c r="B372" s="112" t="s">
        <v>497</v>
      </c>
      <c r="C372" s="112" t="s">
        <v>286</v>
      </c>
      <c r="D372" s="113">
        <v>41839</v>
      </c>
      <c r="E372" s="112">
        <v>2004</v>
      </c>
      <c r="F372" s="112" t="s">
        <v>478</v>
      </c>
      <c r="G372" s="112" t="s">
        <v>222</v>
      </c>
      <c r="H372" s="112" t="s">
        <v>291</v>
      </c>
      <c r="I372" s="112">
        <v>21</v>
      </c>
      <c r="J372" s="112">
        <v>26</v>
      </c>
      <c r="K372" s="112">
        <v>4</v>
      </c>
      <c r="L372" s="114">
        <v>472.5</v>
      </c>
      <c r="M372" s="114">
        <v>899.6</v>
      </c>
      <c r="N372" s="114">
        <v>226.8</v>
      </c>
      <c r="O372" s="114">
        <v>1598.9</v>
      </c>
      <c r="P372" s="114">
        <v>159.88999999999999</v>
      </c>
    </row>
    <row r="373" spans="2:16">
      <c r="B373" s="112" t="s">
        <v>512</v>
      </c>
      <c r="C373" s="112" t="s">
        <v>279</v>
      </c>
      <c r="D373" s="113">
        <v>41850</v>
      </c>
      <c r="E373" s="112">
        <v>2004</v>
      </c>
      <c r="F373" s="112" t="s">
        <v>478</v>
      </c>
      <c r="G373" s="112" t="s">
        <v>222</v>
      </c>
      <c r="H373" s="112" t="s">
        <v>246</v>
      </c>
      <c r="I373" s="112">
        <v>10</v>
      </c>
      <c r="J373" s="112">
        <v>2</v>
      </c>
      <c r="K373" s="112">
        <v>4</v>
      </c>
      <c r="L373" s="114">
        <v>225</v>
      </c>
      <c r="M373" s="114">
        <v>69.2</v>
      </c>
      <c r="N373" s="114">
        <v>226.8</v>
      </c>
      <c r="O373" s="114">
        <v>521</v>
      </c>
      <c r="P373" s="114">
        <v>52.1</v>
      </c>
    </row>
    <row r="374" spans="2:16">
      <c r="B374" s="112" t="s">
        <v>513</v>
      </c>
      <c r="C374" s="112" t="s">
        <v>244</v>
      </c>
      <c r="D374" s="113">
        <v>41851</v>
      </c>
      <c r="E374" s="112">
        <v>2004</v>
      </c>
      <c r="F374" s="112" t="s">
        <v>478</v>
      </c>
      <c r="G374" s="112" t="s">
        <v>222</v>
      </c>
      <c r="H374" s="112" t="s">
        <v>27</v>
      </c>
      <c r="I374" s="112">
        <v>30</v>
      </c>
      <c r="J374" s="112">
        <v>30</v>
      </c>
      <c r="K374" s="112">
        <v>8</v>
      </c>
      <c r="L374" s="114">
        <v>675</v>
      </c>
      <c r="M374" s="114">
        <v>1038</v>
      </c>
      <c r="N374" s="114">
        <v>453.6</v>
      </c>
      <c r="O374" s="114">
        <v>2166.6</v>
      </c>
      <c r="P374" s="114">
        <v>216.66</v>
      </c>
    </row>
    <row r="375" spans="2:16">
      <c r="B375" s="112" t="s">
        <v>517</v>
      </c>
      <c r="C375" s="112" t="s">
        <v>249</v>
      </c>
      <c r="D375" s="113">
        <v>41856</v>
      </c>
      <c r="E375" s="112">
        <v>2004</v>
      </c>
      <c r="F375" s="112" t="s">
        <v>515</v>
      </c>
      <c r="G375" s="112" t="s">
        <v>222</v>
      </c>
      <c r="H375" s="112" t="s">
        <v>291</v>
      </c>
      <c r="I375" s="112">
        <v>21</v>
      </c>
      <c r="J375" s="112">
        <v>7</v>
      </c>
      <c r="K375" s="112">
        <v>10</v>
      </c>
      <c r="L375" s="114">
        <v>472.5</v>
      </c>
      <c r="M375" s="114">
        <v>242.2</v>
      </c>
      <c r="N375" s="114">
        <v>567</v>
      </c>
      <c r="O375" s="114">
        <v>1281.7</v>
      </c>
      <c r="P375" s="114">
        <v>128.16999999999999</v>
      </c>
    </row>
    <row r="376" spans="2:16">
      <c r="B376" s="112" t="s">
        <v>518</v>
      </c>
      <c r="C376" s="112" t="s">
        <v>254</v>
      </c>
      <c r="D376" s="113">
        <v>41857</v>
      </c>
      <c r="E376" s="112">
        <v>2004</v>
      </c>
      <c r="F376" s="112" t="s">
        <v>515</v>
      </c>
      <c r="G376" s="112" t="s">
        <v>222</v>
      </c>
      <c r="H376" s="112" t="s">
        <v>243</v>
      </c>
      <c r="I376" s="112">
        <v>47</v>
      </c>
      <c r="J376" s="112">
        <v>40</v>
      </c>
      <c r="K376" s="112">
        <v>8</v>
      </c>
      <c r="L376" s="114">
        <v>1057.5</v>
      </c>
      <c r="M376" s="114">
        <v>1384</v>
      </c>
      <c r="N376" s="114">
        <v>453.6</v>
      </c>
      <c r="O376" s="114">
        <v>2895.1</v>
      </c>
      <c r="P376" s="114">
        <v>289.51</v>
      </c>
    </row>
    <row r="377" spans="2:16">
      <c r="B377" s="112" t="s">
        <v>519</v>
      </c>
      <c r="C377" s="112" t="s">
        <v>279</v>
      </c>
      <c r="D377" s="113">
        <v>41857</v>
      </c>
      <c r="E377" s="112">
        <v>2004</v>
      </c>
      <c r="F377" s="112" t="s">
        <v>515</v>
      </c>
      <c r="G377" s="112" t="s">
        <v>222</v>
      </c>
      <c r="H377" s="112" t="s">
        <v>246</v>
      </c>
      <c r="I377" s="112">
        <v>8</v>
      </c>
      <c r="J377" s="112">
        <v>15</v>
      </c>
      <c r="K377" s="112">
        <v>9</v>
      </c>
      <c r="L377" s="114">
        <v>180</v>
      </c>
      <c r="M377" s="114">
        <v>519</v>
      </c>
      <c r="N377" s="114">
        <v>510.3</v>
      </c>
      <c r="O377" s="114">
        <v>1209.3</v>
      </c>
      <c r="P377" s="114">
        <v>120.93</v>
      </c>
    </row>
    <row r="378" spans="2:16">
      <c r="B378" s="112" t="s">
        <v>532</v>
      </c>
      <c r="C378" s="112" t="s">
        <v>279</v>
      </c>
      <c r="D378" s="113">
        <v>41865</v>
      </c>
      <c r="E378" s="112">
        <v>2004</v>
      </c>
      <c r="F378" s="112" t="s">
        <v>515</v>
      </c>
      <c r="G378" s="112" t="s">
        <v>222</v>
      </c>
      <c r="H378" s="112" t="s">
        <v>225</v>
      </c>
      <c r="I378" s="112">
        <v>61</v>
      </c>
      <c r="J378" s="112">
        <v>15</v>
      </c>
      <c r="K378" s="112">
        <v>2</v>
      </c>
      <c r="L378" s="114">
        <v>1372.5</v>
      </c>
      <c r="M378" s="114">
        <v>519</v>
      </c>
      <c r="N378" s="114">
        <v>113.4</v>
      </c>
      <c r="O378" s="114">
        <v>2004.9</v>
      </c>
      <c r="P378" s="114">
        <v>200.49</v>
      </c>
    </row>
    <row r="379" spans="2:16">
      <c r="B379" s="112" t="s">
        <v>533</v>
      </c>
      <c r="C379" s="112" t="s">
        <v>283</v>
      </c>
      <c r="D379" s="113">
        <v>41865</v>
      </c>
      <c r="E379" s="112">
        <v>2004</v>
      </c>
      <c r="F379" s="112" t="s">
        <v>515</v>
      </c>
      <c r="G379" s="112" t="s">
        <v>222</v>
      </c>
      <c r="H379" s="112" t="s">
        <v>27</v>
      </c>
      <c r="I379" s="112">
        <v>76</v>
      </c>
      <c r="J379" s="112">
        <v>31</v>
      </c>
      <c r="K379" s="112">
        <v>2</v>
      </c>
      <c r="L379" s="114">
        <v>1710</v>
      </c>
      <c r="M379" s="114">
        <v>1072.5999999999999</v>
      </c>
      <c r="N379" s="114">
        <v>113.4</v>
      </c>
      <c r="O379" s="114">
        <v>2896</v>
      </c>
      <c r="P379" s="114">
        <v>289.60000000000002</v>
      </c>
    </row>
    <row r="380" spans="2:16">
      <c r="B380" s="112" t="s">
        <v>534</v>
      </c>
      <c r="C380" s="112" t="s">
        <v>244</v>
      </c>
      <c r="D380" s="113">
        <v>41865</v>
      </c>
      <c r="E380" s="112">
        <v>2004</v>
      </c>
      <c r="F380" s="112" t="s">
        <v>515</v>
      </c>
      <c r="G380" s="112" t="s">
        <v>222</v>
      </c>
      <c r="H380" s="112" t="s">
        <v>271</v>
      </c>
      <c r="I380" s="112">
        <v>81</v>
      </c>
      <c r="J380" s="112">
        <v>36</v>
      </c>
      <c r="K380" s="112">
        <v>2</v>
      </c>
      <c r="L380" s="114">
        <v>1822.5</v>
      </c>
      <c r="M380" s="114">
        <v>1245.5999999999999</v>
      </c>
      <c r="N380" s="114">
        <v>113.4</v>
      </c>
      <c r="O380" s="114">
        <v>3181.5</v>
      </c>
      <c r="P380" s="114">
        <v>318.14999999999998</v>
      </c>
    </row>
    <row r="381" spans="2:16">
      <c r="B381" s="112" t="s">
        <v>536</v>
      </c>
      <c r="C381" s="112" t="s">
        <v>256</v>
      </c>
      <c r="D381" s="113">
        <v>41868</v>
      </c>
      <c r="E381" s="112">
        <v>2004</v>
      </c>
      <c r="F381" s="112" t="s">
        <v>515</v>
      </c>
      <c r="G381" s="112" t="s">
        <v>222</v>
      </c>
      <c r="H381" s="112" t="s">
        <v>261</v>
      </c>
      <c r="I381" s="112">
        <v>81</v>
      </c>
      <c r="J381" s="112">
        <v>38</v>
      </c>
      <c r="K381" s="112">
        <v>4</v>
      </c>
      <c r="L381" s="114">
        <v>1822.5</v>
      </c>
      <c r="M381" s="114">
        <v>1314.8</v>
      </c>
      <c r="N381" s="114">
        <v>226.8</v>
      </c>
      <c r="O381" s="114">
        <v>3364.1</v>
      </c>
      <c r="P381" s="114">
        <v>336.41</v>
      </c>
    </row>
    <row r="382" spans="2:16">
      <c r="B382" s="112" t="s">
        <v>545</v>
      </c>
      <c r="C382" s="112" t="s">
        <v>256</v>
      </c>
      <c r="D382" s="113">
        <v>41873</v>
      </c>
      <c r="E382" s="112">
        <v>2004</v>
      </c>
      <c r="F382" s="112" t="s">
        <v>515</v>
      </c>
      <c r="G382" s="112" t="s">
        <v>222</v>
      </c>
      <c r="H382" s="112" t="s">
        <v>266</v>
      </c>
      <c r="I382" s="112">
        <v>88</v>
      </c>
      <c r="J382" s="112">
        <v>30</v>
      </c>
      <c r="K382" s="112">
        <v>7</v>
      </c>
      <c r="L382" s="114">
        <v>1980</v>
      </c>
      <c r="M382" s="114">
        <v>1038</v>
      </c>
      <c r="N382" s="114">
        <v>396.9</v>
      </c>
      <c r="O382" s="114">
        <v>3414.9</v>
      </c>
      <c r="P382" s="114">
        <v>341.49</v>
      </c>
    </row>
    <row r="383" spans="2:16">
      <c r="B383" s="112" t="s">
        <v>551</v>
      </c>
      <c r="C383" s="112" t="s">
        <v>244</v>
      </c>
      <c r="D383" s="113">
        <v>41875</v>
      </c>
      <c r="E383" s="112">
        <v>2004</v>
      </c>
      <c r="F383" s="112" t="s">
        <v>515</v>
      </c>
      <c r="G383" s="112" t="s">
        <v>222</v>
      </c>
      <c r="H383" s="112" t="s">
        <v>225</v>
      </c>
      <c r="I383" s="112">
        <v>53</v>
      </c>
      <c r="J383" s="112">
        <v>25</v>
      </c>
      <c r="K383" s="112">
        <v>5</v>
      </c>
      <c r="L383" s="114">
        <v>1192.5</v>
      </c>
      <c r="M383" s="114">
        <v>865</v>
      </c>
      <c r="N383" s="114">
        <v>283.5</v>
      </c>
      <c r="O383" s="114">
        <v>2341</v>
      </c>
      <c r="P383" s="114">
        <v>234.1</v>
      </c>
    </row>
    <row r="384" spans="2:16">
      <c r="B384" s="112" t="s">
        <v>556</v>
      </c>
      <c r="C384" s="112" t="s">
        <v>258</v>
      </c>
      <c r="D384" s="113">
        <v>41879</v>
      </c>
      <c r="E384" s="112">
        <v>2004</v>
      </c>
      <c r="F384" s="112" t="s">
        <v>515</v>
      </c>
      <c r="G384" s="112" t="s">
        <v>222</v>
      </c>
      <c r="H384" s="112" t="s">
        <v>243</v>
      </c>
      <c r="I384" s="112">
        <v>72</v>
      </c>
      <c r="J384" s="112">
        <v>38</v>
      </c>
      <c r="K384" s="112">
        <v>4</v>
      </c>
      <c r="L384" s="114">
        <v>1620</v>
      </c>
      <c r="M384" s="114">
        <v>1314.8</v>
      </c>
      <c r="N384" s="114">
        <v>226.8</v>
      </c>
      <c r="O384" s="114">
        <v>3161.6</v>
      </c>
      <c r="P384" s="114">
        <v>316.16000000000003</v>
      </c>
    </row>
    <row r="385" spans="2:16">
      <c r="B385" s="112" t="s">
        <v>560</v>
      </c>
      <c r="C385" s="112" t="s">
        <v>254</v>
      </c>
      <c r="D385" s="113">
        <v>41883</v>
      </c>
      <c r="E385" s="112">
        <v>2004</v>
      </c>
      <c r="F385" s="112" t="s">
        <v>561</v>
      </c>
      <c r="G385" s="112" t="s">
        <v>222</v>
      </c>
      <c r="H385" s="112" t="s">
        <v>291</v>
      </c>
      <c r="I385" s="112">
        <v>78</v>
      </c>
      <c r="J385" s="112">
        <v>48</v>
      </c>
      <c r="K385" s="112">
        <v>9</v>
      </c>
      <c r="L385" s="114">
        <v>1755</v>
      </c>
      <c r="M385" s="114">
        <v>1660.8</v>
      </c>
      <c r="N385" s="114">
        <v>510.3</v>
      </c>
      <c r="O385" s="114">
        <v>3926.1</v>
      </c>
      <c r="P385" s="114">
        <v>392.61</v>
      </c>
    </row>
    <row r="386" spans="2:16">
      <c r="B386" s="112" t="s">
        <v>564</v>
      </c>
      <c r="C386" s="112" t="s">
        <v>258</v>
      </c>
      <c r="D386" s="113">
        <v>41885</v>
      </c>
      <c r="E386" s="112">
        <v>2004</v>
      </c>
      <c r="F386" s="112" t="s">
        <v>561</v>
      </c>
      <c r="G386" s="112" t="s">
        <v>222</v>
      </c>
      <c r="H386" s="112" t="s">
        <v>243</v>
      </c>
      <c r="I386" s="112">
        <v>90</v>
      </c>
      <c r="J386" s="112">
        <v>42</v>
      </c>
      <c r="K386" s="112">
        <v>10</v>
      </c>
      <c r="L386" s="114">
        <v>2025</v>
      </c>
      <c r="M386" s="114">
        <v>1453.2</v>
      </c>
      <c r="N386" s="114">
        <v>567</v>
      </c>
      <c r="O386" s="114">
        <v>4045.2</v>
      </c>
      <c r="P386" s="114">
        <v>404.52</v>
      </c>
    </row>
    <row r="387" spans="2:16">
      <c r="B387" s="112" t="s">
        <v>566</v>
      </c>
      <c r="C387" s="112" t="s">
        <v>254</v>
      </c>
      <c r="D387" s="113">
        <v>41885</v>
      </c>
      <c r="E387" s="112">
        <v>2004</v>
      </c>
      <c r="F387" s="112" t="s">
        <v>561</v>
      </c>
      <c r="G387" s="112" t="s">
        <v>222</v>
      </c>
      <c r="H387" s="112" t="s">
        <v>261</v>
      </c>
      <c r="I387" s="112">
        <v>51</v>
      </c>
      <c r="J387" s="112">
        <v>23</v>
      </c>
      <c r="K387" s="112">
        <v>6</v>
      </c>
      <c r="L387" s="114">
        <v>1147.5</v>
      </c>
      <c r="M387" s="114">
        <v>795.8</v>
      </c>
      <c r="N387" s="114">
        <v>340.2</v>
      </c>
      <c r="O387" s="114">
        <v>2283.5</v>
      </c>
      <c r="P387" s="114">
        <v>228.35</v>
      </c>
    </row>
    <row r="388" spans="2:16">
      <c r="B388" s="112" t="s">
        <v>576</v>
      </c>
      <c r="C388" s="112" t="s">
        <v>277</v>
      </c>
      <c r="D388" s="113">
        <v>41899</v>
      </c>
      <c r="E388" s="112">
        <v>2004</v>
      </c>
      <c r="F388" s="112" t="s">
        <v>561</v>
      </c>
      <c r="G388" s="112" t="s">
        <v>222</v>
      </c>
      <c r="H388" s="112" t="s">
        <v>291</v>
      </c>
      <c r="I388" s="112">
        <v>3</v>
      </c>
      <c r="J388" s="112">
        <v>10</v>
      </c>
      <c r="K388" s="112">
        <v>6</v>
      </c>
      <c r="L388" s="114">
        <v>67.5</v>
      </c>
      <c r="M388" s="114">
        <v>346</v>
      </c>
      <c r="N388" s="114">
        <v>340.2</v>
      </c>
      <c r="O388" s="114">
        <v>753.7</v>
      </c>
      <c r="P388" s="114">
        <v>75.37</v>
      </c>
    </row>
    <row r="389" spans="2:16">
      <c r="B389" s="112" t="s">
        <v>580</v>
      </c>
      <c r="C389" s="112" t="s">
        <v>279</v>
      </c>
      <c r="D389" s="113">
        <v>41901</v>
      </c>
      <c r="E389" s="112">
        <v>2004</v>
      </c>
      <c r="F389" s="112" t="s">
        <v>561</v>
      </c>
      <c r="G389" s="112" t="s">
        <v>222</v>
      </c>
      <c r="H389" s="112" t="s">
        <v>263</v>
      </c>
      <c r="I389" s="112">
        <v>27</v>
      </c>
      <c r="J389" s="112">
        <v>26</v>
      </c>
      <c r="K389" s="112">
        <v>9</v>
      </c>
      <c r="L389" s="114">
        <v>607.5</v>
      </c>
      <c r="M389" s="114">
        <v>899.6</v>
      </c>
      <c r="N389" s="114">
        <v>510.3</v>
      </c>
      <c r="O389" s="114">
        <v>2017.4</v>
      </c>
      <c r="P389" s="114">
        <v>201.74</v>
      </c>
    </row>
    <row r="390" spans="2:16">
      <c r="B390" s="112" t="s">
        <v>603</v>
      </c>
      <c r="C390" s="112" t="s">
        <v>283</v>
      </c>
      <c r="D390" s="113">
        <v>41920</v>
      </c>
      <c r="E390" s="112">
        <v>2004</v>
      </c>
      <c r="F390" s="112" t="s">
        <v>596</v>
      </c>
      <c r="G390" s="112" t="s">
        <v>222</v>
      </c>
      <c r="H390" s="112" t="s">
        <v>228</v>
      </c>
      <c r="I390" s="112">
        <v>86</v>
      </c>
      <c r="J390" s="112">
        <v>47</v>
      </c>
      <c r="K390" s="112">
        <v>8</v>
      </c>
      <c r="L390" s="114">
        <v>1935</v>
      </c>
      <c r="M390" s="114">
        <v>1626.2</v>
      </c>
      <c r="N390" s="114">
        <v>453.6</v>
      </c>
      <c r="O390" s="114">
        <v>4014.8</v>
      </c>
      <c r="P390" s="114">
        <v>401.48</v>
      </c>
    </row>
    <row r="391" spans="2:16">
      <c r="B391" s="112" t="s">
        <v>615</v>
      </c>
      <c r="C391" s="112" t="s">
        <v>249</v>
      </c>
      <c r="D391" s="113">
        <v>41929</v>
      </c>
      <c r="E391" s="112">
        <v>2004</v>
      </c>
      <c r="F391" s="112" t="s">
        <v>596</v>
      </c>
      <c r="G391" s="112" t="s">
        <v>222</v>
      </c>
      <c r="H391" s="112" t="s">
        <v>291</v>
      </c>
      <c r="I391" s="112">
        <v>16</v>
      </c>
      <c r="J391" s="112">
        <v>5</v>
      </c>
      <c r="K391" s="112">
        <v>6</v>
      </c>
      <c r="L391" s="114">
        <v>360</v>
      </c>
      <c r="M391" s="114">
        <v>173</v>
      </c>
      <c r="N391" s="114">
        <v>340.2</v>
      </c>
      <c r="O391" s="114">
        <v>873.2</v>
      </c>
      <c r="P391" s="114">
        <v>87.32</v>
      </c>
    </row>
    <row r="392" spans="2:16">
      <c r="B392" s="112" t="s">
        <v>619</v>
      </c>
      <c r="C392" s="112" t="s">
        <v>277</v>
      </c>
      <c r="D392" s="113">
        <v>41934</v>
      </c>
      <c r="E392" s="112">
        <v>2004</v>
      </c>
      <c r="F392" s="112" t="s">
        <v>596</v>
      </c>
      <c r="G392" s="112" t="s">
        <v>222</v>
      </c>
      <c r="H392" s="112" t="s">
        <v>243</v>
      </c>
      <c r="I392" s="112">
        <v>76</v>
      </c>
      <c r="J392" s="112">
        <v>36</v>
      </c>
      <c r="K392" s="112">
        <v>5</v>
      </c>
      <c r="L392" s="114">
        <v>1710</v>
      </c>
      <c r="M392" s="114">
        <v>1245.5999999999999</v>
      </c>
      <c r="N392" s="114">
        <v>283.5</v>
      </c>
      <c r="O392" s="114">
        <v>3239.1</v>
      </c>
      <c r="P392" s="114">
        <v>323.91000000000003</v>
      </c>
    </row>
    <row r="393" spans="2:16">
      <c r="B393" s="112" t="s">
        <v>622</v>
      </c>
      <c r="C393" s="112" t="s">
        <v>244</v>
      </c>
      <c r="D393" s="113">
        <v>41938</v>
      </c>
      <c r="E393" s="112">
        <v>2004</v>
      </c>
      <c r="F393" s="112" t="s">
        <v>596</v>
      </c>
      <c r="G393" s="112" t="s">
        <v>222</v>
      </c>
      <c r="H393" s="112" t="s">
        <v>291</v>
      </c>
      <c r="I393" s="112">
        <v>79</v>
      </c>
      <c r="J393" s="112">
        <v>27</v>
      </c>
      <c r="K393" s="112">
        <v>4</v>
      </c>
      <c r="L393" s="114">
        <v>1777.5</v>
      </c>
      <c r="M393" s="114">
        <v>934.2</v>
      </c>
      <c r="N393" s="114">
        <v>226.8</v>
      </c>
      <c r="O393" s="114">
        <v>2938.5</v>
      </c>
      <c r="P393" s="114">
        <v>293.85000000000002</v>
      </c>
    </row>
    <row r="394" spans="2:16">
      <c r="B394" s="112" t="s">
        <v>627</v>
      </c>
      <c r="C394" s="112" t="s">
        <v>286</v>
      </c>
      <c r="D394" s="113">
        <v>41944</v>
      </c>
      <c r="E394" s="112">
        <v>2004</v>
      </c>
      <c r="F394" s="112" t="s">
        <v>628</v>
      </c>
      <c r="G394" s="112" t="s">
        <v>222</v>
      </c>
      <c r="H394" s="112" t="s">
        <v>27</v>
      </c>
      <c r="I394" s="112">
        <v>13</v>
      </c>
      <c r="J394" s="112">
        <v>27</v>
      </c>
      <c r="K394" s="112">
        <v>1</v>
      </c>
      <c r="L394" s="114">
        <v>292.5</v>
      </c>
      <c r="M394" s="114">
        <v>934.2</v>
      </c>
      <c r="N394" s="114">
        <v>56.7</v>
      </c>
      <c r="O394" s="114">
        <v>1283.4000000000001</v>
      </c>
      <c r="P394" s="114">
        <v>128.34</v>
      </c>
    </row>
    <row r="395" spans="2:16">
      <c r="B395" s="112" t="s">
        <v>632</v>
      </c>
      <c r="C395" s="112" t="s">
        <v>283</v>
      </c>
      <c r="D395" s="113">
        <v>41947</v>
      </c>
      <c r="E395" s="112">
        <v>2004</v>
      </c>
      <c r="F395" s="112" t="s">
        <v>628</v>
      </c>
      <c r="G395" s="112" t="s">
        <v>222</v>
      </c>
      <c r="H395" s="112" t="s">
        <v>225</v>
      </c>
      <c r="I395" s="112">
        <v>76</v>
      </c>
      <c r="J395" s="112">
        <v>32</v>
      </c>
      <c r="K395" s="112">
        <v>1</v>
      </c>
      <c r="L395" s="114">
        <v>1710</v>
      </c>
      <c r="M395" s="114">
        <v>1107.2</v>
      </c>
      <c r="N395" s="114">
        <v>56.7</v>
      </c>
      <c r="O395" s="114">
        <v>2873.9</v>
      </c>
      <c r="P395" s="114">
        <v>287.39</v>
      </c>
    </row>
    <row r="396" spans="2:16">
      <c r="B396" s="112" t="s">
        <v>633</v>
      </c>
      <c r="C396" s="112" t="s">
        <v>283</v>
      </c>
      <c r="D396" s="113">
        <v>41950</v>
      </c>
      <c r="E396" s="112">
        <v>2004</v>
      </c>
      <c r="F396" s="112" t="s">
        <v>628</v>
      </c>
      <c r="G396" s="112" t="s">
        <v>222</v>
      </c>
      <c r="H396" s="112" t="s">
        <v>271</v>
      </c>
      <c r="I396" s="112">
        <v>8</v>
      </c>
      <c r="J396" s="112">
        <v>27</v>
      </c>
      <c r="K396" s="112">
        <v>8</v>
      </c>
      <c r="L396" s="114">
        <v>180</v>
      </c>
      <c r="M396" s="114">
        <v>934.2</v>
      </c>
      <c r="N396" s="114">
        <v>453.6</v>
      </c>
      <c r="O396" s="114">
        <v>1567.8</v>
      </c>
      <c r="P396" s="114">
        <v>156.78</v>
      </c>
    </row>
    <row r="397" spans="2:16">
      <c r="B397" s="112" t="s">
        <v>646</v>
      </c>
      <c r="C397" s="112" t="s">
        <v>283</v>
      </c>
      <c r="D397" s="113">
        <v>41964</v>
      </c>
      <c r="E397" s="112">
        <v>2004</v>
      </c>
      <c r="F397" s="112" t="s">
        <v>628</v>
      </c>
      <c r="G397" s="112" t="s">
        <v>222</v>
      </c>
      <c r="H397" s="112" t="s">
        <v>243</v>
      </c>
      <c r="I397" s="112">
        <v>79</v>
      </c>
      <c r="J397" s="112">
        <v>29</v>
      </c>
      <c r="K397" s="112">
        <v>8</v>
      </c>
      <c r="L397" s="114">
        <v>1777.5</v>
      </c>
      <c r="M397" s="114">
        <v>1003.4</v>
      </c>
      <c r="N397" s="114">
        <v>453.6</v>
      </c>
      <c r="O397" s="114">
        <v>3234.5</v>
      </c>
      <c r="P397" s="114">
        <v>323.45</v>
      </c>
    </row>
    <row r="398" spans="2:16">
      <c r="B398" s="112" t="s">
        <v>649</v>
      </c>
      <c r="C398" s="112" t="s">
        <v>286</v>
      </c>
      <c r="D398" s="113">
        <v>41965</v>
      </c>
      <c r="E398" s="112">
        <v>2004</v>
      </c>
      <c r="F398" s="112" t="s">
        <v>628</v>
      </c>
      <c r="G398" s="112" t="s">
        <v>222</v>
      </c>
      <c r="H398" s="112" t="s">
        <v>271</v>
      </c>
      <c r="I398" s="112">
        <v>28</v>
      </c>
      <c r="J398" s="112">
        <v>32</v>
      </c>
      <c r="K398" s="112">
        <v>3</v>
      </c>
      <c r="L398" s="114">
        <v>630</v>
      </c>
      <c r="M398" s="114">
        <v>1107.2</v>
      </c>
      <c r="N398" s="114">
        <v>170.1</v>
      </c>
      <c r="O398" s="114">
        <v>1907.3</v>
      </c>
      <c r="P398" s="114">
        <v>190.73</v>
      </c>
    </row>
    <row r="399" spans="2:16">
      <c r="B399" s="112" t="s">
        <v>671</v>
      </c>
      <c r="C399" s="112" t="s">
        <v>286</v>
      </c>
      <c r="D399" s="113">
        <v>41985</v>
      </c>
      <c r="E399" s="112">
        <v>2004</v>
      </c>
      <c r="F399" s="112" t="s">
        <v>660</v>
      </c>
      <c r="G399" s="112" t="s">
        <v>222</v>
      </c>
      <c r="H399" s="112" t="s">
        <v>246</v>
      </c>
      <c r="I399" s="112">
        <v>33</v>
      </c>
      <c r="J399" s="112">
        <v>9</v>
      </c>
      <c r="K399" s="112">
        <v>10</v>
      </c>
      <c r="L399" s="114">
        <v>742.5</v>
      </c>
      <c r="M399" s="114">
        <v>311.39999999999998</v>
      </c>
      <c r="N399" s="114">
        <v>567</v>
      </c>
      <c r="O399" s="114">
        <v>1620.9</v>
      </c>
      <c r="P399" s="114">
        <v>162.09</v>
      </c>
    </row>
    <row r="400" spans="2:16">
      <c r="B400" s="112" t="s">
        <v>674</v>
      </c>
      <c r="C400" s="112" t="s">
        <v>247</v>
      </c>
      <c r="D400" s="113">
        <v>41986</v>
      </c>
      <c r="E400" s="112">
        <v>2004</v>
      </c>
      <c r="F400" s="112" t="s">
        <v>660</v>
      </c>
      <c r="G400" s="112" t="s">
        <v>222</v>
      </c>
      <c r="H400" s="112" t="s">
        <v>246</v>
      </c>
      <c r="I400" s="112">
        <v>32</v>
      </c>
      <c r="J400" s="112">
        <v>28</v>
      </c>
      <c r="K400" s="112">
        <v>4</v>
      </c>
      <c r="L400" s="114">
        <v>720</v>
      </c>
      <c r="M400" s="114">
        <v>968.8</v>
      </c>
      <c r="N400" s="114">
        <v>226.8</v>
      </c>
      <c r="O400" s="114">
        <v>1915.6</v>
      </c>
      <c r="P400" s="114">
        <v>191.56</v>
      </c>
    </row>
    <row r="401" spans="2:16">
      <c r="B401" s="112" t="s">
        <v>680</v>
      </c>
      <c r="C401" s="112" t="s">
        <v>279</v>
      </c>
      <c r="D401" s="113">
        <v>41991</v>
      </c>
      <c r="E401" s="112">
        <v>2004</v>
      </c>
      <c r="F401" s="112" t="s">
        <v>660</v>
      </c>
      <c r="G401" s="112" t="s">
        <v>222</v>
      </c>
      <c r="H401" s="112" t="s">
        <v>252</v>
      </c>
      <c r="I401" s="112">
        <v>40</v>
      </c>
      <c r="J401" s="112">
        <v>44</v>
      </c>
      <c r="K401" s="112">
        <v>2</v>
      </c>
      <c r="L401" s="114">
        <v>900</v>
      </c>
      <c r="M401" s="114">
        <v>1522.4</v>
      </c>
      <c r="N401" s="114">
        <v>113.4</v>
      </c>
      <c r="O401" s="114">
        <v>2535.8000000000002</v>
      </c>
      <c r="P401" s="114">
        <v>253.58</v>
      </c>
    </row>
    <row r="402" spans="2:16">
      <c r="B402" s="112" t="s">
        <v>681</v>
      </c>
      <c r="C402" s="112" t="s">
        <v>283</v>
      </c>
      <c r="D402" s="113">
        <v>41992</v>
      </c>
      <c r="E402" s="112">
        <v>2004</v>
      </c>
      <c r="F402" s="112" t="s">
        <v>660</v>
      </c>
      <c r="G402" s="112" t="s">
        <v>222</v>
      </c>
      <c r="H402" s="112" t="s">
        <v>246</v>
      </c>
      <c r="I402" s="112">
        <v>56</v>
      </c>
      <c r="J402" s="112">
        <v>12</v>
      </c>
      <c r="K402" s="112">
        <v>10</v>
      </c>
      <c r="L402" s="114">
        <v>1260</v>
      </c>
      <c r="M402" s="114">
        <v>415.2</v>
      </c>
      <c r="N402" s="114">
        <v>567</v>
      </c>
      <c r="O402" s="114">
        <v>2242.1999999999998</v>
      </c>
      <c r="P402" s="114">
        <v>224.22</v>
      </c>
    </row>
    <row r="403" spans="2:16">
      <c r="B403" s="112" t="s">
        <v>684</v>
      </c>
      <c r="C403" s="112" t="s">
        <v>279</v>
      </c>
      <c r="D403" s="113">
        <v>41992</v>
      </c>
      <c r="E403" s="112">
        <v>2004</v>
      </c>
      <c r="F403" s="112" t="s">
        <v>660</v>
      </c>
      <c r="G403" s="112" t="s">
        <v>222</v>
      </c>
      <c r="H403" s="112" t="s">
        <v>263</v>
      </c>
      <c r="I403" s="112">
        <v>67</v>
      </c>
      <c r="J403" s="112">
        <v>23</v>
      </c>
      <c r="K403" s="112">
        <v>10</v>
      </c>
      <c r="L403" s="114">
        <v>1507.5</v>
      </c>
      <c r="M403" s="114">
        <v>795.8</v>
      </c>
      <c r="N403" s="114">
        <v>567</v>
      </c>
      <c r="O403" s="114">
        <v>2870.3</v>
      </c>
      <c r="P403" s="114">
        <v>287.02999999999997</v>
      </c>
    </row>
    <row r="404" spans="2:16">
      <c r="B404" s="112" t="s">
        <v>688</v>
      </c>
      <c r="C404" s="112" t="s">
        <v>254</v>
      </c>
      <c r="D404" s="113">
        <v>41995</v>
      </c>
      <c r="E404" s="112">
        <v>2004</v>
      </c>
      <c r="F404" s="112" t="s">
        <v>660</v>
      </c>
      <c r="G404" s="112" t="s">
        <v>222</v>
      </c>
      <c r="H404" s="112" t="s">
        <v>243</v>
      </c>
      <c r="I404" s="112">
        <v>37</v>
      </c>
      <c r="J404" s="112">
        <v>42</v>
      </c>
      <c r="K404" s="112">
        <v>7</v>
      </c>
      <c r="L404" s="114">
        <v>832.5</v>
      </c>
      <c r="M404" s="114">
        <v>1453.2</v>
      </c>
      <c r="N404" s="114">
        <v>396.9</v>
      </c>
      <c r="O404" s="114">
        <v>2682.6</v>
      </c>
      <c r="P404" s="114">
        <v>268.26</v>
      </c>
    </row>
    <row r="405" spans="2:16">
      <c r="B405" s="112" t="s">
        <v>692</v>
      </c>
      <c r="C405" s="112" t="s">
        <v>279</v>
      </c>
      <c r="D405" s="113">
        <v>41997</v>
      </c>
      <c r="E405" s="112">
        <v>2004</v>
      </c>
      <c r="F405" s="112" t="s">
        <v>660</v>
      </c>
      <c r="G405" s="112" t="s">
        <v>222</v>
      </c>
      <c r="H405" s="112" t="s">
        <v>266</v>
      </c>
      <c r="I405" s="112">
        <v>49</v>
      </c>
      <c r="J405" s="112">
        <v>12</v>
      </c>
      <c r="K405" s="112">
        <v>8</v>
      </c>
      <c r="L405" s="114">
        <v>1102.5</v>
      </c>
      <c r="M405" s="114">
        <v>415.2</v>
      </c>
      <c r="N405" s="114">
        <v>453.6</v>
      </c>
      <c r="O405" s="114">
        <v>1971.3</v>
      </c>
      <c r="P405" s="114">
        <v>197.13</v>
      </c>
    </row>
    <row r="406" spans="2:16">
      <c r="B406" s="112" t="s">
        <v>241</v>
      </c>
      <c r="C406" s="112" t="s">
        <v>244</v>
      </c>
      <c r="D406" s="113">
        <v>41640</v>
      </c>
      <c r="E406" s="112">
        <v>2004</v>
      </c>
      <c r="F406" s="112" t="s">
        <v>138</v>
      </c>
      <c r="G406" s="112" t="s">
        <v>242</v>
      </c>
      <c r="H406" s="112" t="s">
        <v>243</v>
      </c>
      <c r="I406" s="112">
        <v>5</v>
      </c>
      <c r="J406" s="112">
        <v>46</v>
      </c>
      <c r="K406" s="112">
        <v>6</v>
      </c>
      <c r="L406" s="114">
        <v>112.5</v>
      </c>
      <c r="M406" s="114">
        <v>1591.6</v>
      </c>
      <c r="N406" s="114">
        <v>340.2</v>
      </c>
      <c r="O406" s="114">
        <v>2044.3</v>
      </c>
      <c r="P406" s="114">
        <v>204.43</v>
      </c>
    </row>
    <row r="407" spans="2:16">
      <c r="B407" s="112" t="s">
        <v>274</v>
      </c>
      <c r="C407" s="112" t="s">
        <v>258</v>
      </c>
      <c r="D407" s="113">
        <v>41657</v>
      </c>
      <c r="E407" s="112">
        <v>2004</v>
      </c>
      <c r="F407" s="112" t="s">
        <v>138</v>
      </c>
      <c r="G407" s="112" t="s">
        <v>242</v>
      </c>
      <c r="H407" s="112" t="s">
        <v>228</v>
      </c>
      <c r="I407" s="112">
        <v>1</v>
      </c>
      <c r="J407" s="112">
        <v>46</v>
      </c>
      <c r="K407" s="112">
        <v>7</v>
      </c>
      <c r="L407" s="114">
        <v>22.5</v>
      </c>
      <c r="M407" s="114">
        <v>1591.6</v>
      </c>
      <c r="N407" s="114">
        <v>396.9</v>
      </c>
      <c r="O407" s="114">
        <v>2011</v>
      </c>
      <c r="P407" s="114">
        <v>201.1</v>
      </c>
    </row>
    <row r="408" spans="2:16">
      <c r="B408" s="112" t="s">
        <v>276</v>
      </c>
      <c r="C408" s="112" t="s">
        <v>277</v>
      </c>
      <c r="D408" s="113">
        <v>41657</v>
      </c>
      <c r="E408" s="112">
        <v>2004</v>
      </c>
      <c r="F408" s="112" t="s">
        <v>138</v>
      </c>
      <c r="G408" s="112" t="s">
        <v>242</v>
      </c>
      <c r="H408" s="112" t="s">
        <v>271</v>
      </c>
      <c r="I408" s="112">
        <v>89</v>
      </c>
      <c r="J408" s="112">
        <v>37</v>
      </c>
      <c r="K408" s="112">
        <v>6</v>
      </c>
      <c r="L408" s="114">
        <v>2002.5</v>
      </c>
      <c r="M408" s="114">
        <v>1280.2</v>
      </c>
      <c r="N408" s="114">
        <v>340.2</v>
      </c>
      <c r="O408" s="114">
        <v>3622.9</v>
      </c>
      <c r="P408" s="114">
        <v>362.29</v>
      </c>
    </row>
    <row r="409" spans="2:16">
      <c r="B409" s="112" t="s">
        <v>282</v>
      </c>
      <c r="C409" s="112" t="s">
        <v>283</v>
      </c>
      <c r="D409" s="113">
        <v>41658</v>
      </c>
      <c r="E409" s="112">
        <v>2004</v>
      </c>
      <c r="F409" s="112" t="s">
        <v>138</v>
      </c>
      <c r="G409" s="112" t="s">
        <v>242</v>
      </c>
      <c r="H409" s="112" t="s">
        <v>246</v>
      </c>
      <c r="I409" s="112">
        <v>50</v>
      </c>
      <c r="J409" s="112">
        <v>5</v>
      </c>
      <c r="K409" s="112">
        <v>2</v>
      </c>
      <c r="L409" s="114">
        <v>1125</v>
      </c>
      <c r="M409" s="114">
        <v>173</v>
      </c>
      <c r="N409" s="114">
        <v>113.4</v>
      </c>
      <c r="O409" s="114">
        <v>1411.4</v>
      </c>
      <c r="P409" s="114">
        <v>141.13999999999999</v>
      </c>
    </row>
    <row r="410" spans="2:16">
      <c r="B410" s="112" t="s">
        <v>284</v>
      </c>
      <c r="C410" s="112" t="s">
        <v>244</v>
      </c>
      <c r="D410" s="113">
        <v>41659</v>
      </c>
      <c r="E410" s="112">
        <v>2004</v>
      </c>
      <c r="F410" s="112" t="s">
        <v>138</v>
      </c>
      <c r="G410" s="112" t="s">
        <v>242</v>
      </c>
      <c r="H410" s="112" t="s">
        <v>266</v>
      </c>
      <c r="I410" s="112">
        <v>43</v>
      </c>
      <c r="J410" s="112">
        <v>35</v>
      </c>
      <c r="K410" s="112">
        <v>4</v>
      </c>
      <c r="L410" s="114">
        <v>967.5</v>
      </c>
      <c r="M410" s="114">
        <v>1211</v>
      </c>
      <c r="N410" s="114">
        <v>226.8</v>
      </c>
      <c r="O410" s="114">
        <v>2405.3000000000002</v>
      </c>
      <c r="P410" s="114">
        <v>240.53</v>
      </c>
    </row>
    <row r="411" spans="2:16">
      <c r="B411" s="112" t="s">
        <v>298</v>
      </c>
      <c r="C411" s="112" t="s">
        <v>279</v>
      </c>
      <c r="D411" s="113">
        <v>41667</v>
      </c>
      <c r="E411" s="112">
        <v>2004</v>
      </c>
      <c r="F411" s="112" t="s">
        <v>138</v>
      </c>
      <c r="G411" s="112" t="s">
        <v>242</v>
      </c>
      <c r="H411" s="112" t="s">
        <v>246</v>
      </c>
      <c r="I411" s="112">
        <v>71</v>
      </c>
      <c r="J411" s="112">
        <v>38</v>
      </c>
      <c r="K411" s="112">
        <v>3</v>
      </c>
      <c r="L411" s="114">
        <v>1597.5</v>
      </c>
      <c r="M411" s="114">
        <v>1314.8</v>
      </c>
      <c r="N411" s="114">
        <v>170.1</v>
      </c>
      <c r="O411" s="114">
        <v>3082.4</v>
      </c>
      <c r="P411" s="114">
        <v>308.24</v>
      </c>
    </row>
    <row r="412" spans="2:16">
      <c r="B412" s="112" t="s">
        <v>299</v>
      </c>
      <c r="C412" s="112" t="s">
        <v>258</v>
      </c>
      <c r="D412" s="113">
        <v>41668</v>
      </c>
      <c r="E412" s="112">
        <v>2004</v>
      </c>
      <c r="F412" s="112" t="s">
        <v>138</v>
      </c>
      <c r="G412" s="112" t="s">
        <v>242</v>
      </c>
      <c r="H412" s="112" t="s">
        <v>266</v>
      </c>
      <c r="I412" s="112">
        <v>92</v>
      </c>
      <c r="J412" s="112">
        <v>28</v>
      </c>
      <c r="K412" s="112">
        <v>6</v>
      </c>
      <c r="L412" s="114">
        <v>2070</v>
      </c>
      <c r="M412" s="114">
        <v>968.8</v>
      </c>
      <c r="N412" s="114">
        <v>340.2</v>
      </c>
      <c r="O412" s="114">
        <v>3379</v>
      </c>
      <c r="P412" s="114">
        <v>337.9</v>
      </c>
    </row>
    <row r="413" spans="2:16">
      <c r="B413" s="112" t="s">
        <v>301</v>
      </c>
      <c r="C413" s="112" t="s">
        <v>249</v>
      </c>
      <c r="D413" s="113">
        <v>41670</v>
      </c>
      <c r="E413" s="112">
        <v>2004</v>
      </c>
      <c r="F413" s="112" t="s">
        <v>138</v>
      </c>
      <c r="G413" s="112" t="s">
        <v>242</v>
      </c>
      <c r="H413" s="112" t="s">
        <v>252</v>
      </c>
      <c r="I413" s="112">
        <v>44</v>
      </c>
      <c r="J413" s="112">
        <v>26</v>
      </c>
      <c r="K413" s="112">
        <v>4</v>
      </c>
      <c r="L413" s="114">
        <v>990</v>
      </c>
      <c r="M413" s="114">
        <v>899.6</v>
      </c>
      <c r="N413" s="114">
        <v>226.8</v>
      </c>
      <c r="O413" s="114">
        <v>2116.4</v>
      </c>
      <c r="P413" s="114">
        <v>211.64</v>
      </c>
    </row>
    <row r="414" spans="2:16">
      <c r="B414" s="112" t="s">
        <v>303</v>
      </c>
      <c r="C414" s="112" t="s">
        <v>244</v>
      </c>
      <c r="D414" s="113">
        <v>41671</v>
      </c>
      <c r="E414" s="112">
        <v>2004</v>
      </c>
      <c r="F414" s="112" t="s">
        <v>133</v>
      </c>
      <c r="G414" s="112" t="s">
        <v>242</v>
      </c>
      <c r="H414" s="112" t="s">
        <v>263</v>
      </c>
      <c r="I414" s="112">
        <v>92</v>
      </c>
      <c r="J414" s="112">
        <v>44</v>
      </c>
      <c r="K414" s="112">
        <v>8</v>
      </c>
      <c r="L414" s="114">
        <v>2070</v>
      </c>
      <c r="M414" s="114">
        <v>1522.4</v>
      </c>
      <c r="N414" s="114">
        <v>453.6</v>
      </c>
      <c r="O414" s="114">
        <v>4046</v>
      </c>
      <c r="P414" s="114">
        <v>404.6</v>
      </c>
    </row>
    <row r="415" spans="2:16">
      <c r="B415" s="112" t="s">
        <v>324</v>
      </c>
      <c r="C415" s="112" t="s">
        <v>277</v>
      </c>
      <c r="D415" s="113">
        <v>41686</v>
      </c>
      <c r="E415" s="112">
        <v>2004</v>
      </c>
      <c r="F415" s="112" t="s">
        <v>133</v>
      </c>
      <c r="G415" s="112" t="s">
        <v>242</v>
      </c>
      <c r="H415" s="112" t="s">
        <v>225</v>
      </c>
      <c r="I415" s="112">
        <v>59</v>
      </c>
      <c r="J415" s="112">
        <v>32</v>
      </c>
      <c r="K415" s="112">
        <v>9</v>
      </c>
      <c r="L415" s="114">
        <v>1327.5</v>
      </c>
      <c r="M415" s="114">
        <v>1107.2</v>
      </c>
      <c r="N415" s="114">
        <v>510.3</v>
      </c>
      <c r="O415" s="114">
        <v>2945</v>
      </c>
      <c r="P415" s="114">
        <v>294.5</v>
      </c>
    </row>
    <row r="416" spans="2:16">
      <c r="B416" s="112" t="s">
        <v>334</v>
      </c>
      <c r="C416" s="112" t="s">
        <v>279</v>
      </c>
      <c r="D416" s="113">
        <v>41692</v>
      </c>
      <c r="E416" s="112">
        <v>2004</v>
      </c>
      <c r="F416" s="112" t="s">
        <v>133</v>
      </c>
      <c r="G416" s="112" t="s">
        <v>242</v>
      </c>
      <c r="H416" s="112" t="s">
        <v>291</v>
      </c>
      <c r="I416" s="112">
        <v>39</v>
      </c>
      <c r="J416" s="112">
        <v>5</v>
      </c>
      <c r="K416" s="112">
        <v>5</v>
      </c>
      <c r="L416" s="114">
        <v>877.5</v>
      </c>
      <c r="M416" s="114">
        <v>173</v>
      </c>
      <c r="N416" s="114">
        <v>283.5</v>
      </c>
      <c r="O416" s="114">
        <v>1334</v>
      </c>
      <c r="P416" s="114">
        <v>133.4</v>
      </c>
    </row>
    <row r="417" spans="2:16">
      <c r="B417" s="112" t="s">
        <v>356</v>
      </c>
      <c r="C417" s="112" t="s">
        <v>286</v>
      </c>
      <c r="D417" s="113">
        <v>41708</v>
      </c>
      <c r="E417" s="112">
        <v>2004</v>
      </c>
      <c r="F417" s="112" t="s">
        <v>119</v>
      </c>
      <c r="G417" s="112" t="s">
        <v>242</v>
      </c>
      <c r="H417" s="112" t="s">
        <v>246</v>
      </c>
      <c r="I417" s="112">
        <v>60</v>
      </c>
      <c r="J417" s="112">
        <v>6</v>
      </c>
      <c r="K417" s="112">
        <v>6</v>
      </c>
      <c r="L417" s="114">
        <v>1350</v>
      </c>
      <c r="M417" s="114">
        <v>207.6</v>
      </c>
      <c r="N417" s="114">
        <v>340.2</v>
      </c>
      <c r="O417" s="114">
        <v>1897.8</v>
      </c>
      <c r="P417" s="114">
        <v>189.78</v>
      </c>
    </row>
    <row r="418" spans="2:16">
      <c r="B418" s="112" t="s">
        <v>357</v>
      </c>
      <c r="C418" s="112" t="s">
        <v>254</v>
      </c>
      <c r="D418" s="113">
        <v>41709</v>
      </c>
      <c r="E418" s="112">
        <v>2004</v>
      </c>
      <c r="F418" s="112" t="s">
        <v>119</v>
      </c>
      <c r="G418" s="112" t="s">
        <v>242</v>
      </c>
      <c r="H418" s="112" t="s">
        <v>246</v>
      </c>
      <c r="I418" s="112">
        <v>12</v>
      </c>
      <c r="J418" s="112">
        <v>47</v>
      </c>
      <c r="K418" s="112">
        <v>5</v>
      </c>
      <c r="L418" s="114">
        <v>270</v>
      </c>
      <c r="M418" s="114">
        <v>1626.2</v>
      </c>
      <c r="N418" s="114">
        <v>283.5</v>
      </c>
      <c r="O418" s="114">
        <v>2179.6999999999998</v>
      </c>
      <c r="P418" s="114">
        <v>217.97</v>
      </c>
    </row>
    <row r="419" spans="2:16">
      <c r="B419" s="112" t="s">
        <v>358</v>
      </c>
      <c r="C419" s="112" t="s">
        <v>258</v>
      </c>
      <c r="D419" s="113">
        <v>41710</v>
      </c>
      <c r="E419" s="112">
        <v>2004</v>
      </c>
      <c r="F419" s="112" t="s">
        <v>119</v>
      </c>
      <c r="G419" s="112" t="s">
        <v>242</v>
      </c>
      <c r="H419" s="112" t="s">
        <v>291</v>
      </c>
      <c r="I419" s="112">
        <v>53</v>
      </c>
      <c r="J419" s="112">
        <v>15</v>
      </c>
      <c r="K419" s="112">
        <v>9</v>
      </c>
      <c r="L419" s="114">
        <v>1192.5</v>
      </c>
      <c r="M419" s="114">
        <v>519</v>
      </c>
      <c r="N419" s="114">
        <v>510.3</v>
      </c>
      <c r="O419" s="114">
        <v>2221.8000000000002</v>
      </c>
      <c r="P419" s="114">
        <v>222.18</v>
      </c>
    </row>
    <row r="420" spans="2:16">
      <c r="B420" s="112" t="s">
        <v>368</v>
      </c>
      <c r="C420" s="112" t="s">
        <v>249</v>
      </c>
      <c r="D420" s="113">
        <v>41721</v>
      </c>
      <c r="E420" s="112">
        <v>2004</v>
      </c>
      <c r="F420" s="112" t="s">
        <v>119</v>
      </c>
      <c r="G420" s="112" t="s">
        <v>242</v>
      </c>
      <c r="H420" s="112" t="s">
        <v>228</v>
      </c>
      <c r="I420" s="112">
        <v>25</v>
      </c>
      <c r="J420" s="112">
        <v>44</v>
      </c>
      <c r="K420" s="112">
        <v>4</v>
      </c>
      <c r="L420" s="114">
        <v>562.5</v>
      </c>
      <c r="M420" s="114">
        <v>1522.4</v>
      </c>
      <c r="N420" s="114">
        <v>226.8</v>
      </c>
      <c r="O420" s="114">
        <v>2311.6999999999998</v>
      </c>
      <c r="P420" s="114">
        <v>231.17</v>
      </c>
    </row>
    <row r="421" spans="2:16">
      <c r="B421" s="112" t="s">
        <v>373</v>
      </c>
      <c r="C421" s="112" t="s">
        <v>256</v>
      </c>
      <c r="D421" s="113">
        <v>41725</v>
      </c>
      <c r="E421" s="112">
        <v>2004</v>
      </c>
      <c r="F421" s="112" t="s">
        <v>119</v>
      </c>
      <c r="G421" s="112" t="s">
        <v>242</v>
      </c>
      <c r="H421" s="112" t="s">
        <v>266</v>
      </c>
      <c r="I421" s="112">
        <v>83</v>
      </c>
      <c r="J421" s="112">
        <v>39</v>
      </c>
      <c r="K421" s="112">
        <v>7</v>
      </c>
      <c r="L421" s="114">
        <v>1867.5</v>
      </c>
      <c r="M421" s="114">
        <v>1349.4</v>
      </c>
      <c r="N421" s="114">
        <v>396.9</v>
      </c>
      <c r="O421" s="114">
        <v>3613.8</v>
      </c>
      <c r="P421" s="114">
        <v>361.38</v>
      </c>
    </row>
    <row r="422" spans="2:16">
      <c r="B422" s="112" t="s">
        <v>379</v>
      </c>
      <c r="C422" s="112" t="s">
        <v>247</v>
      </c>
      <c r="D422" s="113">
        <v>41729</v>
      </c>
      <c r="E422" s="112">
        <v>2004</v>
      </c>
      <c r="F422" s="112" t="s">
        <v>119</v>
      </c>
      <c r="G422" s="112" t="s">
        <v>242</v>
      </c>
      <c r="H422" s="112" t="s">
        <v>266</v>
      </c>
      <c r="I422" s="112">
        <v>81</v>
      </c>
      <c r="J422" s="112">
        <v>24</v>
      </c>
      <c r="K422" s="112">
        <v>7</v>
      </c>
      <c r="L422" s="114">
        <v>1822.5</v>
      </c>
      <c r="M422" s="114">
        <v>830.4</v>
      </c>
      <c r="N422" s="114">
        <v>396.9</v>
      </c>
      <c r="O422" s="114">
        <v>3049.8</v>
      </c>
      <c r="P422" s="114">
        <v>304.98</v>
      </c>
    </row>
    <row r="423" spans="2:16">
      <c r="B423" s="112" t="s">
        <v>390</v>
      </c>
      <c r="C423" s="112" t="s">
        <v>286</v>
      </c>
      <c r="D423" s="113">
        <v>41741</v>
      </c>
      <c r="E423" s="112">
        <v>2004</v>
      </c>
      <c r="F423" s="112" t="s">
        <v>214</v>
      </c>
      <c r="G423" s="112" t="s">
        <v>242</v>
      </c>
      <c r="H423" s="112" t="s">
        <v>266</v>
      </c>
      <c r="I423" s="112">
        <v>96</v>
      </c>
      <c r="J423" s="112">
        <v>44</v>
      </c>
      <c r="K423" s="112">
        <v>2</v>
      </c>
      <c r="L423" s="114">
        <v>2160</v>
      </c>
      <c r="M423" s="114">
        <v>1522.4</v>
      </c>
      <c r="N423" s="114">
        <v>113.4</v>
      </c>
      <c r="O423" s="114">
        <v>3795.8</v>
      </c>
      <c r="P423" s="114">
        <v>379.58</v>
      </c>
    </row>
    <row r="424" spans="2:16">
      <c r="B424" s="112" t="s">
        <v>391</v>
      </c>
      <c r="C424" s="112" t="s">
        <v>277</v>
      </c>
      <c r="D424" s="113">
        <v>41742</v>
      </c>
      <c r="E424" s="112">
        <v>2004</v>
      </c>
      <c r="F424" s="112" t="s">
        <v>214</v>
      </c>
      <c r="G424" s="112" t="s">
        <v>242</v>
      </c>
      <c r="H424" s="112" t="s">
        <v>271</v>
      </c>
      <c r="I424" s="112">
        <v>83</v>
      </c>
      <c r="J424" s="112">
        <v>31</v>
      </c>
      <c r="K424" s="112">
        <v>4</v>
      </c>
      <c r="L424" s="114">
        <v>1867.5</v>
      </c>
      <c r="M424" s="114">
        <v>1072.5999999999999</v>
      </c>
      <c r="N424" s="114">
        <v>226.8</v>
      </c>
      <c r="O424" s="114">
        <v>3166.9</v>
      </c>
      <c r="P424" s="114">
        <v>316.69</v>
      </c>
    </row>
    <row r="425" spans="2:16">
      <c r="B425" s="112" t="s">
        <v>396</v>
      </c>
      <c r="C425" s="112" t="s">
        <v>283</v>
      </c>
      <c r="D425" s="113">
        <v>41750</v>
      </c>
      <c r="E425" s="112">
        <v>2004</v>
      </c>
      <c r="F425" s="112" t="s">
        <v>214</v>
      </c>
      <c r="G425" s="112" t="s">
        <v>242</v>
      </c>
      <c r="H425" s="112" t="s">
        <v>27</v>
      </c>
      <c r="I425" s="112">
        <v>1</v>
      </c>
      <c r="J425" s="112">
        <v>10</v>
      </c>
      <c r="K425" s="112">
        <v>9</v>
      </c>
      <c r="L425" s="114">
        <v>22.5</v>
      </c>
      <c r="M425" s="114">
        <v>346</v>
      </c>
      <c r="N425" s="114">
        <v>510.3</v>
      </c>
      <c r="O425" s="114">
        <v>878.8</v>
      </c>
      <c r="P425" s="114">
        <v>87.88</v>
      </c>
    </row>
    <row r="426" spans="2:16">
      <c r="B426" s="112" t="s">
        <v>403</v>
      </c>
      <c r="C426" s="112" t="s">
        <v>283</v>
      </c>
      <c r="D426" s="113">
        <v>41751</v>
      </c>
      <c r="E426" s="112">
        <v>2004</v>
      </c>
      <c r="F426" s="112" t="s">
        <v>214</v>
      </c>
      <c r="G426" s="112" t="s">
        <v>242</v>
      </c>
      <c r="H426" s="112" t="s">
        <v>228</v>
      </c>
      <c r="I426" s="112">
        <v>77</v>
      </c>
      <c r="J426" s="112">
        <v>27</v>
      </c>
      <c r="K426" s="112">
        <v>3</v>
      </c>
      <c r="L426" s="114">
        <v>1732.5</v>
      </c>
      <c r="M426" s="114">
        <v>934.2</v>
      </c>
      <c r="N426" s="114">
        <v>170.1</v>
      </c>
      <c r="O426" s="114">
        <v>2836.8</v>
      </c>
      <c r="P426" s="114">
        <v>283.68</v>
      </c>
    </row>
    <row r="427" spans="2:16">
      <c r="B427" s="112" t="s">
        <v>404</v>
      </c>
      <c r="C427" s="112" t="s">
        <v>256</v>
      </c>
      <c r="D427" s="113">
        <v>41752</v>
      </c>
      <c r="E427" s="112">
        <v>2004</v>
      </c>
      <c r="F427" s="112" t="s">
        <v>214</v>
      </c>
      <c r="G427" s="112" t="s">
        <v>242</v>
      </c>
      <c r="H427" s="112" t="s">
        <v>266</v>
      </c>
      <c r="I427" s="112">
        <v>67</v>
      </c>
      <c r="J427" s="112">
        <v>6</v>
      </c>
      <c r="K427" s="112">
        <v>1</v>
      </c>
      <c r="L427" s="114">
        <v>1507.5</v>
      </c>
      <c r="M427" s="114">
        <v>207.6</v>
      </c>
      <c r="N427" s="114">
        <v>56.7</v>
      </c>
      <c r="O427" s="114">
        <v>1771.8</v>
      </c>
      <c r="P427" s="114">
        <v>177.18</v>
      </c>
    </row>
    <row r="428" spans="2:16">
      <c r="B428" s="112" t="s">
        <v>405</v>
      </c>
      <c r="C428" s="112" t="s">
        <v>254</v>
      </c>
      <c r="D428" s="113">
        <v>41752</v>
      </c>
      <c r="E428" s="112">
        <v>2004</v>
      </c>
      <c r="F428" s="112" t="s">
        <v>214</v>
      </c>
      <c r="G428" s="112" t="s">
        <v>242</v>
      </c>
      <c r="H428" s="112" t="s">
        <v>263</v>
      </c>
      <c r="I428" s="112">
        <v>91</v>
      </c>
      <c r="J428" s="112">
        <v>25</v>
      </c>
      <c r="K428" s="112">
        <v>7</v>
      </c>
      <c r="L428" s="114">
        <v>2047.5</v>
      </c>
      <c r="M428" s="114">
        <v>865</v>
      </c>
      <c r="N428" s="114">
        <v>396.9</v>
      </c>
      <c r="O428" s="114">
        <v>3309.4</v>
      </c>
      <c r="P428" s="114">
        <v>330.94</v>
      </c>
    </row>
    <row r="429" spans="2:16">
      <c r="B429" s="112" t="s">
        <v>408</v>
      </c>
      <c r="C429" s="112" t="s">
        <v>258</v>
      </c>
      <c r="D429" s="113">
        <v>41753</v>
      </c>
      <c r="E429" s="112">
        <v>2004</v>
      </c>
      <c r="F429" s="112" t="s">
        <v>214</v>
      </c>
      <c r="G429" s="112" t="s">
        <v>242</v>
      </c>
      <c r="H429" s="112" t="s">
        <v>27</v>
      </c>
      <c r="I429" s="112">
        <v>14</v>
      </c>
      <c r="J429" s="112">
        <v>23</v>
      </c>
      <c r="K429" s="112">
        <v>10</v>
      </c>
      <c r="L429" s="114">
        <v>315</v>
      </c>
      <c r="M429" s="114">
        <v>795.8</v>
      </c>
      <c r="N429" s="114">
        <v>567</v>
      </c>
      <c r="O429" s="114">
        <v>1677.8</v>
      </c>
      <c r="P429" s="114">
        <v>167.78</v>
      </c>
    </row>
    <row r="430" spans="2:16">
      <c r="B430" s="112" t="s">
        <v>411</v>
      </c>
      <c r="C430" s="112" t="s">
        <v>254</v>
      </c>
      <c r="D430" s="113">
        <v>41758</v>
      </c>
      <c r="E430" s="112">
        <v>2004</v>
      </c>
      <c r="F430" s="112" t="s">
        <v>214</v>
      </c>
      <c r="G430" s="112" t="s">
        <v>242</v>
      </c>
      <c r="H430" s="112" t="s">
        <v>252</v>
      </c>
      <c r="I430" s="112">
        <v>45</v>
      </c>
      <c r="J430" s="112">
        <v>15</v>
      </c>
      <c r="K430" s="112">
        <v>9</v>
      </c>
      <c r="L430" s="114">
        <v>1012.5</v>
      </c>
      <c r="M430" s="114">
        <v>519</v>
      </c>
      <c r="N430" s="114">
        <v>510.3</v>
      </c>
      <c r="O430" s="114">
        <v>2041.8</v>
      </c>
      <c r="P430" s="114">
        <v>204.18</v>
      </c>
    </row>
    <row r="431" spans="2:16">
      <c r="B431" s="112" t="s">
        <v>412</v>
      </c>
      <c r="C431" s="112" t="s">
        <v>286</v>
      </c>
      <c r="D431" s="113">
        <v>41758</v>
      </c>
      <c r="E431" s="112">
        <v>2004</v>
      </c>
      <c r="F431" s="112" t="s">
        <v>214</v>
      </c>
      <c r="G431" s="112" t="s">
        <v>242</v>
      </c>
      <c r="H431" s="112" t="s">
        <v>261</v>
      </c>
      <c r="I431" s="112">
        <v>91</v>
      </c>
      <c r="J431" s="112">
        <v>31</v>
      </c>
      <c r="K431" s="112">
        <v>4</v>
      </c>
      <c r="L431" s="114">
        <v>2047.5</v>
      </c>
      <c r="M431" s="114">
        <v>1072.5999999999999</v>
      </c>
      <c r="N431" s="114">
        <v>226.8</v>
      </c>
      <c r="O431" s="114">
        <v>3346.9</v>
      </c>
      <c r="P431" s="114">
        <v>334.69</v>
      </c>
    </row>
    <row r="432" spans="2:16">
      <c r="B432" s="112" t="s">
        <v>422</v>
      </c>
      <c r="C432" s="112" t="s">
        <v>277</v>
      </c>
      <c r="D432" s="113">
        <v>41769</v>
      </c>
      <c r="E432" s="112">
        <v>2004</v>
      </c>
      <c r="F432" s="112" t="s">
        <v>215</v>
      </c>
      <c r="G432" s="112" t="s">
        <v>242</v>
      </c>
      <c r="H432" s="112" t="s">
        <v>246</v>
      </c>
      <c r="I432" s="112">
        <v>70</v>
      </c>
      <c r="J432" s="112">
        <v>41</v>
      </c>
      <c r="K432" s="112">
        <v>3</v>
      </c>
      <c r="L432" s="114">
        <v>1575</v>
      </c>
      <c r="M432" s="114">
        <v>1418.6</v>
      </c>
      <c r="N432" s="114">
        <v>170.1</v>
      </c>
      <c r="O432" s="114">
        <v>3163.7</v>
      </c>
      <c r="P432" s="114">
        <v>316.37</v>
      </c>
    </row>
    <row r="433" spans="2:16">
      <c r="B433" s="112" t="s">
        <v>432</v>
      </c>
      <c r="C433" s="112" t="s">
        <v>247</v>
      </c>
      <c r="D433" s="113">
        <v>41777</v>
      </c>
      <c r="E433" s="112">
        <v>2004</v>
      </c>
      <c r="F433" s="112" t="s">
        <v>215</v>
      </c>
      <c r="G433" s="112" t="s">
        <v>242</v>
      </c>
      <c r="H433" s="112" t="s">
        <v>27</v>
      </c>
      <c r="I433" s="112">
        <v>84</v>
      </c>
      <c r="J433" s="112">
        <v>40</v>
      </c>
      <c r="K433" s="112">
        <v>8</v>
      </c>
      <c r="L433" s="114">
        <v>1890</v>
      </c>
      <c r="M433" s="114">
        <v>1384</v>
      </c>
      <c r="N433" s="114">
        <v>453.6</v>
      </c>
      <c r="O433" s="114">
        <v>3727.6</v>
      </c>
      <c r="P433" s="114">
        <v>372.76</v>
      </c>
    </row>
    <row r="434" spans="2:16">
      <c r="B434" s="112" t="s">
        <v>454</v>
      </c>
      <c r="C434" s="112" t="s">
        <v>279</v>
      </c>
      <c r="D434" s="113">
        <v>41801</v>
      </c>
      <c r="E434" s="112">
        <v>2004</v>
      </c>
      <c r="F434" s="112" t="s">
        <v>216</v>
      </c>
      <c r="G434" s="112" t="s">
        <v>242</v>
      </c>
      <c r="H434" s="112" t="s">
        <v>246</v>
      </c>
      <c r="I434" s="112">
        <v>66</v>
      </c>
      <c r="J434" s="112">
        <v>30</v>
      </c>
      <c r="K434" s="112">
        <v>10</v>
      </c>
      <c r="L434" s="114">
        <v>1485</v>
      </c>
      <c r="M434" s="114">
        <v>1038</v>
      </c>
      <c r="N434" s="114">
        <v>567</v>
      </c>
      <c r="O434" s="114">
        <v>3090</v>
      </c>
      <c r="P434" s="114">
        <v>309</v>
      </c>
    </row>
    <row r="435" spans="2:16">
      <c r="B435" s="112" t="s">
        <v>472</v>
      </c>
      <c r="C435" s="112" t="s">
        <v>254</v>
      </c>
      <c r="D435" s="113">
        <v>41818</v>
      </c>
      <c r="E435" s="112">
        <v>2004</v>
      </c>
      <c r="F435" s="112" t="s">
        <v>216</v>
      </c>
      <c r="G435" s="112" t="s">
        <v>242</v>
      </c>
      <c r="H435" s="112" t="s">
        <v>246</v>
      </c>
      <c r="I435" s="112">
        <v>26</v>
      </c>
      <c r="J435" s="112">
        <v>41</v>
      </c>
      <c r="K435" s="112">
        <v>7</v>
      </c>
      <c r="L435" s="114">
        <v>585</v>
      </c>
      <c r="M435" s="114">
        <v>1418.6</v>
      </c>
      <c r="N435" s="114">
        <v>396.9</v>
      </c>
      <c r="O435" s="114">
        <v>2400.5</v>
      </c>
      <c r="P435" s="114">
        <v>240.05</v>
      </c>
    </row>
    <row r="436" spans="2:16">
      <c r="B436" s="112" t="s">
        <v>476</v>
      </c>
      <c r="C436" s="112" t="s">
        <v>249</v>
      </c>
      <c r="D436" s="113">
        <v>41819</v>
      </c>
      <c r="E436" s="112">
        <v>2004</v>
      </c>
      <c r="F436" s="112" t="s">
        <v>216</v>
      </c>
      <c r="G436" s="112" t="s">
        <v>242</v>
      </c>
      <c r="H436" s="112" t="s">
        <v>27</v>
      </c>
      <c r="I436" s="112">
        <v>50</v>
      </c>
      <c r="J436" s="112">
        <v>26</v>
      </c>
      <c r="K436" s="112">
        <v>5</v>
      </c>
      <c r="L436" s="114">
        <v>1125</v>
      </c>
      <c r="M436" s="114">
        <v>899.6</v>
      </c>
      <c r="N436" s="114">
        <v>283.5</v>
      </c>
      <c r="O436" s="114">
        <v>2308.1</v>
      </c>
      <c r="P436" s="114">
        <v>230.81</v>
      </c>
    </row>
    <row r="437" spans="2:16">
      <c r="B437" s="112" t="s">
        <v>477</v>
      </c>
      <c r="C437" s="112" t="s">
        <v>279</v>
      </c>
      <c r="D437" s="113">
        <v>41821</v>
      </c>
      <c r="E437" s="112">
        <v>2004</v>
      </c>
      <c r="F437" s="112" t="s">
        <v>478</v>
      </c>
      <c r="G437" s="112" t="s">
        <v>242</v>
      </c>
      <c r="H437" s="112" t="s">
        <v>291</v>
      </c>
      <c r="I437" s="112">
        <v>60</v>
      </c>
      <c r="J437" s="112">
        <v>20</v>
      </c>
      <c r="K437" s="112">
        <v>8</v>
      </c>
      <c r="L437" s="114">
        <v>1350</v>
      </c>
      <c r="M437" s="114">
        <v>692</v>
      </c>
      <c r="N437" s="114">
        <v>453.6</v>
      </c>
      <c r="O437" s="114">
        <v>2495.6</v>
      </c>
      <c r="P437" s="114">
        <v>249.56</v>
      </c>
    </row>
    <row r="438" spans="2:16">
      <c r="B438" s="112" t="s">
        <v>485</v>
      </c>
      <c r="C438" s="112" t="s">
        <v>249</v>
      </c>
      <c r="D438" s="113">
        <v>41825</v>
      </c>
      <c r="E438" s="112">
        <v>2004</v>
      </c>
      <c r="F438" s="112" t="s">
        <v>478</v>
      </c>
      <c r="G438" s="112" t="s">
        <v>242</v>
      </c>
      <c r="H438" s="112" t="s">
        <v>263</v>
      </c>
      <c r="I438" s="112">
        <v>27</v>
      </c>
      <c r="J438" s="112">
        <v>24</v>
      </c>
      <c r="K438" s="112">
        <v>7</v>
      </c>
      <c r="L438" s="114">
        <v>607.5</v>
      </c>
      <c r="M438" s="114">
        <v>830.4</v>
      </c>
      <c r="N438" s="114">
        <v>396.9</v>
      </c>
      <c r="O438" s="114">
        <v>1834.8</v>
      </c>
      <c r="P438" s="114">
        <v>183.48</v>
      </c>
    </row>
    <row r="439" spans="2:16">
      <c r="B439" s="112" t="s">
        <v>498</v>
      </c>
      <c r="C439" s="112" t="s">
        <v>286</v>
      </c>
      <c r="D439" s="113">
        <v>41841</v>
      </c>
      <c r="E439" s="112">
        <v>2004</v>
      </c>
      <c r="F439" s="112" t="s">
        <v>478</v>
      </c>
      <c r="G439" s="112" t="s">
        <v>242</v>
      </c>
      <c r="H439" s="112" t="s">
        <v>291</v>
      </c>
      <c r="I439" s="112">
        <v>9</v>
      </c>
      <c r="J439" s="112">
        <v>49</v>
      </c>
      <c r="K439" s="112">
        <v>6</v>
      </c>
      <c r="L439" s="114">
        <v>202.5</v>
      </c>
      <c r="M439" s="114">
        <v>1695.4</v>
      </c>
      <c r="N439" s="114">
        <v>340.2</v>
      </c>
      <c r="O439" s="114">
        <v>2238.1</v>
      </c>
      <c r="P439" s="114">
        <v>223.81</v>
      </c>
    </row>
    <row r="440" spans="2:16">
      <c r="B440" s="112" t="s">
        <v>510</v>
      </c>
      <c r="C440" s="112" t="s">
        <v>258</v>
      </c>
      <c r="D440" s="113">
        <v>41850</v>
      </c>
      <c r="E440" s="112">
        <v>2004</v>
      </c>
      <c r="F440" s="112" t="s">
        <v>478</v>
      </c>
      <c r="G440" s="112" t="s">
        <v>242</v>
      </c>
      <c r="H440" s="112" t="s">
        <v>246</v>
      </c>
      <c r="I440" s="112">
        <v>97</v>
      </c>
      <c r="J440" s="112">
        <v>24</v>
      </c>
      <c r="K440" s="112">
        <v>3</v>
      </c>
      <c r="L440" s="114">
        <v>2182.5</v>
      </c>
      <c r="M440" s="114">
        <v>830.4</v>
      </c>
      <c r="N440" s="114">
        <v>170.1</v>
      </c>
      <c r="O440" s="114">
        <v>3183</v>
      </c>
      <c r="P440" s="114">
        <v>318.3</v>
      </c>
    </row>
    <row r="441" spans="2:16">
      <c r="B441" s="112" t="s">
        <v>516</v>
      </c>
      <c r="C441" s="112" t="s">
        <v>279</v>
      </c>
      <c r="D441" s="113">
        <v>41855</v>
      </c>
      <c r="E441" s="112">
        <v>2004</v>
      </c>
      <c r="F441" s="112" t="s">
        <v>515</v>
      </c>
      <c r="G441" s="112" t="s">
        <v>242</v>
      </c>
      <c r="H441" s="112" t="s">
        <v>252</v>
      </c>
      <c r="I441" s="112">
        <v>68</v>
      </c>
      <c r="J441" s="112">
        <v>9</v>
      </c>
      <c r="K441" s="112">
        <v>7</v>
      </c>
      <c r="L441" s="114">
        <v>1530</v>
      </c>
      <c r="M441" s="114">
        <v>311.39999999999998</v>
      </c>
      <c r="N441" s="114">
        <v>396.9</v>
      </c>
      <c r="O441" s="114">
        <v>2238.3000000000002</v>
      </c>
      <c r="P441" s="114">
        <v>223.83</v>
      </c>
    </row>
    <row r="442" spans="2:16">
      <c r="B442" s="112" t="s">
        <v>527</v>
      </c>
      <c r="C442" s="112" t="s">
        <v>277</v>
      </c>
      <c r="D442" s="113">
        <v>41862</v>
      </c>
      <c r="E442" s="112">
        <v>2004</v>
      </c>
      <c r="F442" s="112" t="s">
        <v>515</v>
      </c>
      <c r="G442" s="112" t="s">
        <v>242</v>
      </c>
      <c r="H442" s="112" t="s">
        <v>263</v>
      </c>
      <c r="I442" s="112">
        <v>91</v>
      </c>
      <c r="J442" s="112">
        <v>24</v>
      </c>
      <c r="K442" s="112">
        <v>7</v>
      </c>
      <c r="L442" s="114">
        <v>2047.5</v>
      </c>
      <c r="M442" s="114">
        <v>830.4</v>
      </c>
      <c r="N442" s="114">
        <v>396.9</v>
      </c>
      <c r="O442" s="114">
        <v>3274.8</v>
      </c>
      <c r="P442" s="114">
        <v>327.48</v>
      </c>
    </row>
    <row r="443" spans="2:16">
      <c r="B443" s="112" t="s">
        <v>549</v>
      </c>
      <c r="C443" s="112" t="s">
        <v>258</v>
      </c>
      <c r="D443" s="113">
        <v>41874</v>
      </c>
      <c r="E443" s="112">
        <v>2004</v>
      </c>
      <c r="F443" s="112" t="s">
        <v>515</v>
      </c>
      <c r="G443" s="112" t="s">
        <v>242</v>
      </c>
      <c r="H443" s="112" t="s">
        <v>291</v>
      </c>
      <c r="I443" s="112">
        <v>15</v>
      </c>
      <c r="J443" s="112">
        <v>31</v>
      </c>
      <c r="K443" s="112">
        <v>2</v>
      </c>
      <c r="L443" s="114">
        <v>337.5</v>
      </c>
      <c r="M443" s="114">
        <v>1072.5999999999999</v>
      </c>
      <c r="N443" s="114">
        <v>113.4</v>
      </c>
      <c r="O443" s="114">
        <v>1523.5</v>
      </c>
      <c r="P443" s="114">
        <v>152.35</v>
      </c>
    </row>
    <row r="444" spans="2:16">
      <c r="B444" s="112" t="s">
        <v>554</v>
      </c>
      <c r="C444" s="112" t="s">
        <v>254</v>
      </c>
      <c r="D444" s="113">
        <v>41879</v>
      </c>
      <c r="E444" s="112">
        <v>2004</v>
      </c>
      <c r="F444" s="112" t="s">
        <v>515</v>
      </c>
      <c r="G444" s="112" t="s">
        <v>242</v>
      </c>
      <c r="H444" s="112" t="s">
        <v>291</v>
      </c>
      <c r="I444" s="112">
        <v>2</v>
      </c>
      <c r="J444" s="112">
        <v>26</v>
      </c>
      <c r="K444" s="112">
        <v>10</v>
      </c>
      <c r="L444" s="114">
        <v>45</v>
      </c>
      <c r="M444" s="114">
        <v>899.6</v>
      </c>
      <c r="N444" s="114">
        <v>567</v>
      </c>
      <c r="O444" s="114">
        <v>1511.6</v>
      </c>
      <c r="P444" s="114">
        <v>151.16</v>
      </c>
    </row>
    <row r="445" spans="2:16">
      <c r="B445" s="112" t="s">
        <v>573</v>
      </c>
      <c r="C445" s="112" t="s">
        <v>279</v>
      </c>
      <c r="D445" s="113">
        <v>41897</v>
      </c>
      <c r="E445" s="112">
        <v>2004</v>
      </c>
      <c r="F445" s="112" t="s">
        <v>561</v>
      </c>
      <c r="G445" s="112" t="s">
        <v>242</v>
      </c>
      <c r="H445" s="112" t="s">
        <v>266</v>
      </c>
      <c r="I445" s="112">
        <v>9</v>
      </c>
      <c r="J445" s="112">
        <v>50</v>
      </c>
      <c r="K445" s="112">
        <v>4</v>
      </c>
      <c r="L445" s="114">
        <v>202.5</v>
      </c>
      <c r="M445" s="114">
        <v>1730</v>
      </c>
      <c r="N445" s="114">
        <v>226.8</v>
      </c>
      <c r="O445" s="114">
        <v>2159.3000000000002</v>
      </c>
      <c r="P445" s="114">
        <v>215.93</v>
      </c>
    </row>
    <row r="446" spans="2:16">
      <c r="B446" s="112" t="s">
        <v>581</v>
      </c>
      <c r="C446" s="112" t="s">
        <v>244</v>
      </c>
      <c r="D446" s="113">
        <v>41901</v>
      </c>
      <c r="E446" s="112">
        <v>2004</v>
      </c>
      <c r="F446" s="112" t="s">
        <v>561</v>
      </c>
      <c r="G446" s="112" t="s">
        <v>242</v>
      </c>
      <c r="H446" s="112" t="s">
        <v>27</v>
      </c>
      <c r="I446" s="112">
        <v>62</v>
      </c>
      <c r="J446" s="112">
        <v>50</v>
      </c>
      <c r="K446" s="112">
        <v>9</v>
      </c>
      <c r="L446" s="114">
        <v>1395</v>
      </c>
      <c r="M446" s="114">
        <v>1730</v>
      </c>
      <c r="N446" s="114">
        <v>510.3</v>
      </c>
      <c r="O446" s="114">
        <v>3635.3</v>
      </c>
      <c r="P446" s="114">
        <v>363.53</v>
      </c>
    </row>
    <row r="447" spans="2:16">
      <c r="B447" s="112" t="s">
        <v>582</v>
      </c>
      <c r="C447" s="112" t="s">
        <v>247</v>
      </c>
      <c r="D447" s="113">
        <v>41902</v>
      </c>
      <c r="E447" s="112">
        <v>2004</v>
      </c>
      <c r="F447" s="112" t="s">
        <v>561</v>
      </c>
      <c r="G447" s="112" t="s">
        <v>242</v>
      </c>
      <c r="H447" s="112" t="s">
        <v>271</v>
      </c>
      <c r="I447" s="112">
        <v>76</v>
      </c>
      <c r="J447" s="112">
        <v>22</v>
      </c>
      <c r="K447" s="112">
        <v>9</v>
      </c>
      <c r="L447" s="114">
        <v>1710</v>
      </c>
      <c r="M447" s="114">
        <v>761.2</v>
      </c>
      <c r="N447" s="114">
        <v>510.3</v>
      </c>
      <c r="O447" s="114">
        <v>2981.5</v>
      </c>
      <c r="P447" s="114">
        <v>298.14999999999998</v>
      </c>
    </row>
    <row r="448" spans="2:16">
      <c r="B448" s="112" t="s">
        <v>584</v>
      </c>
      <c r="C448" s="112" t="s">
        <v>254</v>
      </c>
      <c r="D448" s="113">
        <v>41903</v>
      </c>
      <c r="E448" s="112">
        <v>2004</v>
      </c>
      <c r="F448" s="112" t="s">
        <v>561</v>
      </c>
      <c r="G448" s="112" t="s">
        <v>242</v>
      </c>
      <c r="H448" s="112" t="s">
        <v>228</v>
      </c>
      <c r="I448" s="112">
        <v>60</v>
      </c>
      <c r="J448" s="112">
        <v>40</v>
      </c>
      <c r="K448" s="112">
        <v>1</v>
      </c>
      <c r="L448" s="114">
        <v>1350</v>
      </c>
      <c r="M448" s="114">
        <v>1384</v>
      </c>
      <c r="N448" s="114">
        <v>56.7</v>
      </c>
      <c r="O448" s="114">
        <v>2790.7</v>
      </c>
      <c r="P448" s="114">
        <v>279.07</v>
      </c>
    </row>
    <row r="449" spans="2:16">
      <c r="B449" s="112" t="s">
        <v>587</v>
      </c>
      <c r="C449" s="112" t="s">
        <v>247</v>
      </c>
      <c r="D449" s="113">
        <v>41907</v>
      </c>
      <c r="E449" s="112">
        <v>2004</v>
      </c>
      <c r="F449" s="112" t="s">
        <v>561</v>
      </c>
      <c r="G449" s="112" t="s">
        <v>242</v>
      </c>
      <c r="H449" s="112" t="s">
        <v>243</v>
      </c>
      <c r="I449" s="112">
        <v>92</v>
      </c>
      <c r="J449" s="112">
        <v>25</v>
      </c>
      <c r="K449" s="112">
        <v>7</v>
      </c>
      <c r="L449" s="114">
        <v>2070</v>
      </c>
      <c r="M449" s="114">
        <v>865</v>
      </c>
      <c r="N449" s="114">
        <v>396.9</v>
      </c>
      <c r="O449" s="114">
        <v>3331.9</v>
      </c>
      <c r="P449" s="114">
        <v>333.19</v>
      </c>
    </row>
    <row r="450" spans="2:16">
      <c r="B450" s="112" t="s">
        <v>592</v>
      </c>
      <c r="C450" s="112" t="s">
        <v>277</v>
      </c>
      <c r="D450" s="113">
        <v>41911</v>
      </c>
      <c r="E450" s="112">
        <v>2004</v>
      </c>
      <c r="F450" s="112" t="s">
        <v>561</v>
      </c>
      <c r="G450" s="112" t="s">
        <v>242</v>
      </c>
      <c r="H450" s="112" t="s">
        <v>252</v>
      </c>
      <c r="I450" s="112">
        <v>91</v>
      </c>
      <c r="J450" s="112">
        <v>24</v>
      </c>
      <c r="K450" s="112">
        <v>5</v>
      </c>
      <c r="L450" s="114">
        <v>2047.5</v>
      </c>
      <c r="M450" s="114">
        <v>830.4</v>
      </c>
      <c r="N450" s="114">
        <v>283.5</v>
      </c>
      <c r="O450" s="114">
        <v>3161.4</v>
      </c>
      <c r="P450" s="114">
        <v>316.14</v>
      </c>
    </row>
    <row r="451" spans="2:16">
      <c r="B451" s="112" t="s">
        <v>600</v>
      </c>
      <c r="C451" s="112" t="s">
        <v>286</v>
      </c>
      <c r="D451" s="113">
        <v>41919</v>
      </c>
      <c r="E451" s="112">
        <v>2004</v>
      </c>
      <c r="F451" s="112" t="s">
        <v>596</v>
      </c>
      <c r="G451" s="112" t="s">
        <v>242</v>
      </c>
      <c r="H451" s="112" t="s">
        <v>261</v>
      </c>
      <c r="I451" s="112">
        <v>57</v>
      </c>
      <c r="J451" s="112">
        <v>13</v>
      </c>
      <c r="K451" s="112">
        <v>9</v>
      </c>
      <c r="L451" s="114">
        <v>1282.5</v>
      </c>
      <c r="M451" s="114">
        <v>449.8</v>
      </c>
      <c r="N451" s="114">
        <v>510.3</v>
      </c>
      <c r="O451" s="114">
        <v>2242.6</v>
      </c>
      <c r="P451" s="114">
        <v>224.26</v>
      </c>
    </row>
    <row r="452" spans="2:16">
      <c r="B452" s="112" t="s">
        <v>620</v>
      </c>
      <c r="C452" s="112" t="s">
        <v>247</v>
      </c>
      <c r="D452" s="113">
        <v>41935</v>
      </c>
      <c r="E452" s="112">
        <v>2004</v>
      </c>
      <c r="F452" s="112" t="s">
        <v>596</v>
      </c>
      <c r="G452" s="112" t="s">
        <v>242</v>
      </c>
      <c r="H452" s="112" t="s">
        <v>252</v>
      </c>
      <c r="I452" s="112">
        <v>16</v>
      </c>
      <c r="J452" s="112">
        <v>30</v>
      </c>
      <c r="K452" s="112">
        <v>3</v>
      </c>
      <c r="L452" s="114">
        <v>360</v>
      </c>
      <c r="M452" s="114">
        <v>1038</v>
      </c>
      <c r="N452" s="114">
        <v>170.1</v>
      </c>
      <c r="O452" s="114">
        <v>1568.1</v>
      </c>
      <c r="P452" s="114">
        <v>156.81</v>
      </c>
    </row>
    <row r="453" spans="2:16">
      <c r="B453" s="112" t="s">
        <v>621</v>
      </c>
      <c r="C453" s="112" t="s">
        <v>254</v>
      </c>
      <c r="D453" s="113">
        <v>41936</v>
      </c>
      <c r="E453" s="112">
        <v>2004</v>
      </c>
      <c r="F453" s="112" t="s">
        <v>596</v>
      </c>
      <c r="G453" s="112" t="s">
        <v>242</v>
      </c>
      <c r="H453" s="112" t="s">
        <v>228</v>
      </c>
      <c r="I453" s="112">
        <v>31</v>
      </c>
      <c r="J453" s="112">
        <v>16</v>
      </c>
      <c r="K453" s="112">
        <v>1</v>
      </c>
      <c r="L453" s="114">
        <v>697.5</v>
      </c>
      <c r="M453" s="114">
        <v>553.6</v>
      </c>
      <c r="N453" s="114">
        <v>56.7</v>
      </c>
      <c r="O453" s="114">
        <v>1307.8</v>
      </c>
      <c r="P453" s="114">
        <v>130.78</v>
      </c>
    </row>
    <row r="454" spans="2:16">
      <c r="B454" s="112" t="s">
        <v>623</v>
      </c>
      <c r="C454" s="112" t="s">
        <v>279</v>
      </c>
      <c r="D454" s="113">
        <v>41939</v>
      </c>
      <c r="E454" s="112">
        <v>2004</v>
      </c>
      <c r="F454" s="112" t="s">
        <v>596</v>
      </c>
      <c r="G454" s="112" t="s">
        <v>242</v>
      </c>
      <c r="H454" s="112" t="s">
        <v>291</v>
      </c>
      <c r="I454" s="112">
        <v>54</v>
      </c>
      <c r="J454" s="112">
        <v>14</v>
      </c>
      <c r="K454" s="112">
        <v>8</v>
      </c>
      <c r="L454" s="114">
        <v>1215</v>
      </c>
      <c r="M454" s="114">
        <v>484.4</v>
      </c>
      <c r="N454" s="114">
        <v>453.6</v>
      </c>
      <c r="O454" s="114">
        <v>2153</v>
      </c>
      <c r="P454" s="114">
        <v>215.3</v>
      </c>
    </row>
    <row r="455" spans="2:16">
      <c r="B455" s="112" t="s">
        <v>641</v>
      </c>
      <c r="C455" s="112" t="s">
        <v>244</v>
      </c>
      <c r="D455" s="113">
        <v>41961</v>
      </c>
      <c r="E455" s="112">
        <v>2004</v>
      </c>
      <c r="F455" s="112" t="s">
        <v>628</v>
      </c>
      <c r="G455" s="112" t="s">
        <v>242</v>
      </c>
      <c r="H455" s="112" t="s">
        <v>266</v>
      </c>
      <c r="I455" s="112">
        <v>22</v>
      </c>
      <c r="J455" s="112">
        <v>12</v>
      </c>
      <c r="K455" s="112">
        <v>2</v>
      </c>
      <c r="L455" s="114">
        <v>495</v>
      </c>
      <c r="M455" s="114">
        <v>415.2</v>
      </c>
      <c r="N455" s="114">
        <v>113.4</v>
      </c>
      <c r="O455" s="114">
        <v>1023.6</v>
      </c>
      <c r="P455" s="114">
        <v>102.36</v>
      </c>
    </row>
    <row r="456" spans="2:16">
      <c r="B456" s="112" t="s">
        <v>643</v>
      </c>
      <c r="C456" s="112" t="s">
        <v>286</v>
      </c>
      <c r="D456" s="113">
        <v>41962</v>
      </c>
      <c r="E456" s="112">
        <v>2004</v>
      </c>
      <c r="F456" s="112" t="s">
        <v>628</v>
      </c>
      <c r="G456" s="112" t="s">
        <v>242</v>
      </c>
      <c r="H456" s="112" t="s">
        <v>271</v>
      </c>
      <c r="I456" s="112">
        <v>48</v>
      </c>
      <c r="J456" s="112">
        <v>21</v>
      </c>
      <c r="K456" s="112">
        <v>5</v>
      </c>
      <c r="L456" s="114">
        <v>1080</v>
      </c>
      <c r="M456" s="114">
        <v>726.6</v>
      </c>
      <c r="N456" s="114">
        <v>283.5</v>
      </c>
      <c r="O456" s="114">
        <v>2090.1</v>
      </c>
      <c r="P456" s="114">
        <v>209.01</v>
      </c>
    </row>
    <row r="457" spans="2:16">
      <c r="B457" s="112" t="s">
        <v>655</v>
      </c>
      <c r="C457" s="112" t="s">
        <v>283</v>
      </c>
      <c r="D457" s="113">
        <v>41970</v>
      </c>
      <c r="E457" s="112">
        <v>2004</v>
      </c>
      <c r="F457" s="112" t="s">
        <v>628</v>
      </c>
      <c r="G457" s="112" t="s">
        <v>242</v>
      </c>
      <c r="H457" s="112" t="s">
        <v>228</v>
      </c>
      <c r="I457" s="112">
        <v>59</v>
      </c>
      <c r="J457" s="112">
        <v>26</v>
      </c>
      <c r="K457" s="112">
        <v>10</v>
      </c>
      <c r="L457" s="114">
        <v>1327.5</v>
      </c>
      <c r="M457" s="114">
        <v>899.6</v>
      </c>
      <c r="N457" s="114">
        <v>567</v>
      </c>
      <c r="O457" s="114">
        <v>2794.1</v>
      </c>
      <c r="P457" s="114">
        <v>279.41000000000003</v>
      </c>
    </row>
    <row r="458" spans="2:16">
      <c r="B458" s="112" t="s">
        <v>668</v>
      </c>
      <c r="C458" s="112" t="s">
        <v>258</v>
      </c>
      <c r="D458" s="113">
        <v>41983</v>
      </c>
      <c r="E458" s="112">
        <v>2004</v>
      </c>
      <c r="F458" s="112" t="s">
        <v>660</v>
      </c>
      <c r="G458" s="112" t="s">
        <v>242</v>
      </c>
      <c r="H458" s="112" t="s">
        <v>246</v>
      </c>
      <c r="I458" s="112">
        <v>100</v>
      </c>
      <c r="J458" s="112">
        <v>1</v>
      </c>
      <c r="K458" s="112">
        <v>2</v>
      </c>
      <c r="L458" s="114">
        <v>2250</v>
      </c>
      <c r="M458" s="114">
        <v>34.6</v>
      </c>
      <c r="N458" s="114">
        <v>113.4</v>
      </c>
      <c r="O458" s="114">
        <v>2398</v>
      </c>
      <c r="P458" s="114">
        <v>239.8</v>
      </c>
    </row>
    <row r="459" spans="2:16">
      <c r="B459" s="112" t="s">
        <v>677</v>
      </c>
      <c r="C459" s="112" t="s">
        <v>244</v>
      </c>
      <c r="D459" s="113">
        <v>41991</v>
      </c>
      <c r="E459" s="112">
        <v>2004</v>
      </c>
      <c r="F459" s="112" t="s">
        <v>660</v>
      </c>
      <c r="G459" s="112" t="s">
        <v>242</v>
      </c>
      <c r="H459" s="112" t="s">
        <v>252</v>
      </c>
      <c r="I459" s="112">
        <v>44</v>
      </c>
      <c r="J459" s="112">
        <v>44</v>
      </c>
      <c r="K459" s="112">
        <v>2</v>
      </c>
      <c r="L459" s="114">
        <v>990</v>
      </c>
      <c r="M459" s="114">
        <v>1522.4</v>
      </c>
      <c r="N459" s="114">
        <v>113.4</v>
      </c>
      <c r="O459" s="114">
        <v>2625.8</v>
      </c>
      <c r="P459" s="114">
        <v>262.58</v>
      </c>
    </row>
    <row r="460" spans="2:16">
      <c r="B460" s="112" t="s">
        <v>697</v>
      </c>
      <c r="C460" s="112" t="s">
        <v>254</v>
      </c>
      <c r="D460" s="113">
        <v>42003</v>
      </c>
      <c r="E460" s="112">
        <v>2004</v>
      </c>
      <c r="F460" s="112" t="s">
        <v>660</v>
      </c>
      <c r="G460" s="112" t="s">
        <v>242</v>
      </c>
      <c r="H460" s="112" t="s">
        <v>261</v>
      </c>
      <c r="I460" s="112">
        <v>36</v>
      </c>
      <c r="J460" s="112">
        <v>32</v>
      </c>
      <c r="K460" s="112">
        <v>5</v>
      </c>
      <c r="L460" s="114">
        <v>810</v>
      </c>
      <c r="M460" s="114">
        <v>1107.2</v>
      </c>
      <c r="N460" s="114">
        <v>283.5</v>
      </c>
      <c r="O460" s="114">
        <v>2200.6999999999998</v>
      </c>
      <c r="P460" s="114">
        <v>220.07</v>
      </c>
    </row>
    <row r="461" spans="2:16">
      <c r="B461" s="112" t="s">
        <v>698</v>
      </c>
      <c r="C461" s="112" t="s">
        <v>279</v>
      </c>
      <c r="D461" s="113">
        <v>42003</v>
      </c>
      <c r="E461" s="112">
        <v>2004</v>
      </c>
      <c r="F461" s="112" t="s">
        <v>660</v>
      </c>
      <c r="G461" s="112" t="s">
        <v>242</v>
      </c>
      <c r="H461" s="112" t="s">
        <v>228</v>
      </c>
      <c r="I461" s="112">
        <v>5</v>
      </c>
      <c r="J461" s="112">
        <v>45</v>
      </c>
      <c r="K461" s="112">
        <v>5</v>
      </c>
      <c r="L461" s="114">
        <v>112.5</v>
      </c>
      <c r="M461" s="114">
        <v>1557</v>
      </c>
      <c r="N461" s="114">
        <v>283.5</v>
      </c>
      <c r="O461" s="114">
        <v>1953</v>
      </c>
      <c r="P461" s="114">
        <v>195.3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461"/>
  <sheetViews>
    <sheetView showGridLines="0" workbookViewId="0">
      <selection activeCell="D25" sqref="D25"/>
    </sheetView>
  </sheetViews>
  <sheetFormatPr defaultRowHeight="12.75"/>
  <cols>
    <col min="2" max="2" width="12.7109375" customWidth="1"/>
    <col min="3" max="3" width="22.5703125" bestFit="1" customWidth="1"/>
    <col min="4" max="15" width="11.42578125" customWidth="1"/>
    <col min="16" max="16" width="15" customWidth="1"/>
  </cols>
  <sheetData>
    <row r="1" spans="3:15" ht="15">
      <c r="D1" s="115" t="s">
        <v>138</v>
      </c>
      <c r="E1" s="115" t="s">
        <v>133</v>
      </c>
      <c r="F1" s="115" t="s">
        <v>119</v>
      </c>
      <c r="G1" s="115" t="s">
        <v>214</v>
      </c>
      <c r="H1" s="115" t="s">
        <v>215</v>
      </c>
      <c r="I1" s="115" t="s">
        <v>216</v>
      </c>
      <c r="J1" s="115" t="s">
        <v>478</v>
      </c>
      <c r="K1" s="115" t="s">
        <v>515</v>
      </c>
      <c r="L1" s="115" t="s">
        <v>561</v>
      </c>
      <c r="M1" s="115" t="s">
        <v>596</v>
      </c>
      <c r="N1" s="115" t="s">
        <v>628</v>
      </c>
      <c r="O1" s="115" t="s">
        <v>660</v>
      </c>
    </row>
    <row r="2" spans="3:15">
      <c r="C2" s="117" t="s">
        <v>81</v>
      </c>
      <c r="D2" s="116">
        <f>IF($D11=TRUE,SUMIFS(Table35[TotalRevenue],Table35[State],$C2,Table35[Month],D$1),NA())</f>
        <v>15403.199999999999</v>
      </c>
      <c r="E2" s="116">
        <f>IF($D11=TRUE,SUMIFS(Table35[TotalRevenue],Table35[State],$C2,Table35[Month],E$1),NA())</f>
        <v>20203.899999999998</v>
      </c>
      <c r="F2" s="116">
        <f>IF($D11=TRUE,SUMIFS(Table35[TotalRevenue],Table35[State],$C2,Table35[Month],F$1),NA())</f>
        <v>6916.0000000000009</v>
      </c>
      <c r="G2" s="116">
        <f>IF($D11=TRUE,SUMIFS(Table35[TotalRevenue],Table35[State],$C2,Table35[Month],G$1),NA())</f>
        <v>15360.8</v>
      </c>
      <c r="H2" s="116">
        <f>IF($D11=TRUE,SUMIFS(Table35[TotalRevenue],Table35[State],$C2,Table35[Month],H$1),NA())</f>
        <v>10867.6</v>
      </c>
      <c r="I2" s="116">
        <f>IF($D11=TRUE,SUMIFS(Table35[TotalRevenue],Table35[State],$C2,Table35[Month],I$1),NA())</f>
        <v>13366.9</v>
      </c>
      <c r="J2" s="116">
        <f>IF($D11=TRUE,SUMIFS(Table35[TotalRevenue],Table35[State],$C2,Table35[Month],J$1),NA())</f>
        <v>11687.2</v>
      </c>
      <c r="K2" s="116">
        <f>IF($D11=TRUE,SUMIFS(Table35[TotalRevenue],Table35[State],$C2,Table35[Month],K$1),NA())</f>
        <v>36015.5</v>
      </c>
      <c r="L2" s="116">
        <f>IF($D11=TRUE,SUMIFS(Table35[TotalRevenue],Table35[State],$C2,Table35[Month],L$1),NA())</f>
        <v>16846.199999999997</v>
      </c>
      <c r="M2" s="116">
        <f>IF($D11=TRUE,SUMIFS(Table35[TotalRevenue],Table35[State],$C2,Table35[Month],M$1),NA())</f>
        <v>21694.5</v>
      </c>
      <c r="N2" s="116">
        <f>IF($D11=TRUE,SUMIFS(Table35[TotalRevenue],Table35[State],$C2,Table35[Month],N$1),NA())</f>
        <v>11363.400000000001</v>
      </c>
      <c r="O2" s="116">
        <f>IF($D11=TRUE,SUMIFS(Table35[TotalRevenue],Table35[State],$C2,Table35[Month],O$1),NA())</f>
        <v>14673.699999999999</v>
      </c>
    </row>
    <row r="3" spans="3:15">
      <c r="C3" s="117" t="s">
        <v>82</v>
      </c>
      <c r="D3" s="116" t="e">
        <f>IF($D12=TRUE,SUMIFS(Table35[TotalRevenue],Table35[State],$C3,Table35[Month],D$1),NA())</f>
        <v>#N/A</v>
      </c>
      <c r="E3" s="116" t="e">
        <f>IF($D12=TRUE,SUMIFS(Table35[TotalRevenue],Table35[State],$C3,Table35[Month],E$1),NA())</f>
        <v>#N/A</v>
      </c>
      <c r="F3" s="116" t="e">
        <f>IF($D12=TRUE,SUMIFS(Table35[TotalRevenue],Table35[State],$C3,Table35[Month],F$1),NA())</f>
        <v>#N/A</v>
      </c>
      <c r="G3" s="116" t="e">
        <f>IF($D12=TRUE,SUMIFS(Table35[TotalRevenue],Table35[State],$C3,Table35[Month],G$1),NA())</f>
        <v>#N/A</v>
      </c>
      <c r="H3" s="116" t="e">
        <f>IF($D12=TRUE,SUMIFS(Table35[TotalRevenue],Table35[State],$C3,Table35[Month],H$1),NA())</f>
        <v>#N/A</v>
      </c>
      <c r="I3" s="116" t="e">
        <f>IF($D12=TRUE,SUMIFS(Table35[TotalRevenue],Table35[State],$C3,Table35[Month],I$1),NA())</f>
        <v>#N/A</v>
      </c>
      <c r="J3" s="116" t="e">
        <f>IF($D12=TRUE,SUMIFS(Table35[TotalRevenue],Table35[State],$C3,Table35[Month],J$1),NA())</f>
        <v>#N/A</v>
      </c>
      <c r="K3" s="116" t="e">
        <f>IF($D12=TRUE,SUMIFS(Table35[TotalRevenue],Table35[State],$C3,Table35[Month],K$1),NA())</f>
        <v>#N/A</v>
      </c>
      <c r="L3" s="116" t="e">
        <f>IF($D12=TRUE,SUMIFS(Table35[TotalRevenue],Table35[State],$C3,Table35[Month],L$1),NA())</f>
        <v>#N/A</v>
      </c>
      <c r="M3" s="116" t="e">
        <f>IF($D12=TRUE,SUMIFS(Table35[TotalRevenue],Table35[State],$C3,Table35[Month],M$1),NA())</f>
        <v>#N/A</v>
      </c>
      <c r="N3" s="116" t="e">
        <f>IF($D12=TRUE,SUMIFS(Table35[TotalRevenue],Table35[State],$C3,Table35[Month],N$1),NA())</f>
        <v>#N/A</v>
      </c>
      <c r="O3" s="116" t="e">
        <f>IF($D12=TRUE,SUMIFS(Table35[TotalRevenue],Table35[State],$C3,Table35[Month],O$1),NA())</f>
        <v>#N/A</v>
      </c>
    </row>
    <row r="4" spans="3:15">
      <c r="C4" s="117" t="s">
        <v>224</v>
      </c>
      <c r="D4" s="116" t="e">
        <f>IF($D13=TRUE,SUMIFS(Table35[TotalRevenue],Table35[State],$C4,Table35[Month],D$1),NA())</f>
        <v>#N/A</v>
      </c>
      <c r="E4" s="116" t="e">
        <f>IF($D13=TRUE,SUMIFS(Table35[TotalRevenue],Table35[State],$C4,Table35[Month],E$1),NA())</f>
        <v>#N/A</v>
      </c>
      <c r="F4" s="116" t="e">
        <f>IF($D13=TRUE,SUMIFS(Table35[TotalRevenue],Table35[State],$C4,Table35[Month],F$1),NA())</f>
        <v>#N/A</v>
      </c>
      <c r="G4" s="116" t="e">
        <f>IF($D13=TRUE,SUMIFS(Table35[TotalRevenue],Table35[State],$C4,Table35[Month],G$1),NA())</f>
        <v>#N/A</v>
      </c>
      <c r="H4" s="116" t="e">
        <f>IF($D13=TRUE,SUMIFS(Table35[TotalRevenue],Table35[State],$C4,Table35[Month],H$1),NA())</f>
        <v>#N/A</v>
      </c>
      <c r="I4" s="116" t="e">
        <f>IF($D13=TRUE,SUMIFS(Table35[TotalRevenue],Table35[State],$C4,Table35[Month],I$1),NA())</f>
        <v>#N/A</v>
      </c>
      <c r="J4" s="116" t="e">
        <f>IF($D13=TRUE,SUMIFS(Table35[TotalRevenue],Table35[State],$C4,Table35[Month],J$1),NA())</f>
        <v>#N/A</v>
      </c>
      <c r="K4" s="116" t="e">
        <f>IF($D13=TRUE,SUMIFS(Table35[TotalRevenue],Table35[State],$C4,Table35[Month],K$1),NA())</f>
        <v>#N/A</v>
      </c>
      <c r="L4" s="116" t="e">
        <f>IF($D13=TRUE,SUMIFS(Table35[TotalRevenue],Table35[State],$C4,Table35[Month],L$1),NA())</f>
        <v>#N/A</v>
      </c>
      <c r="M4" s="116" t="e">
        <f>IF($D13=TRUE,SUMIFS(Table35[TotalRevenue],Table35[State],$C4,Table35[Month],M$1),NA())</f>
        <v>#N/A</v>
      </c>
      <c r="N4" s="116" t="e">
        <f>IF($D13=TRUE,SUMIFS(Table35[TotalRevenue],Table35[State],$C4,Table35[Month],N$1),NA())</f>
        <v>#N/A</v>
      </c>
      <c r="O4" s="116" t="e">
        <f>IF($D13=TRUE,SUMIFS(Table35[TotalRevenue],Table35[State],$C4,Table35[Month],O$1),NA())</f>
        <v>#N/A</v>
      </c>
    </row>
    <row r="5" spans="3:15">
      <c r="C5" s="117" t="s">
        <v>229</v>
      </c>
      <c r="D5" s="116" t="e">
        <f>IF($D14=TRUE,SUMIFS(Table35[TotalRevenue],Table35[State],$C5,Table35[Month],D$1),NA())</f>
        <v>#N/A</v>
      </c>
      <c r="E5" s="116" t="e">
        <f>IF($D14=TRUE,SUMIFS(Table35[TotalRevenue],Table35[State],$C5,Table35[Month],E$1),NA())</f>
        <v>#N/A</v>
      </c>
      <c r="F5" s="116" t="e">
        <f>IF($D14=TRUE,SUMIFS(Table35[TotalRevenue],Table35[State],$C5,Table35[Month],F$1),NA())</f>
        <v>#N/A</v>
      </c>
      <c r="G5" s="116" t="e">
        <f>IF($D14=TRUE,SUMIFS(Table35[TotalRevenue],Table35[State],$C5,Table35[Month],G$1),NA())</f>
        <v>#N/A</v>
      </c>
      <c r="H5" s="116" t="e">
        <f>IF($D14=TRUE,SUMIFS(Table35[TotalRevenue],Table35[State],$C5,Table35[Month],H$1),NA())</f>
        <v>#N/A</v>
      </c>
      <c r="I5" s="116" t="e">
        <f>IF($D14=TRUE,SUMIFS(Table35[TotalRevenue],Table35[State],$C5,Table35[Month],I$1),NA())</f>
        <v>#N/A</v>
      </c>
      <c r="J5" s="116" t="e">
        <f>IF($D14=TRUE,SUMIFS(Table35[TotalRevenue],Table35[State],$C5,Table35[Month],J$1),NA())</f>
        <v>#N/A</v>
      </c>
      <c r="K5" s="116" t="e">
        <f>IF($D14=TRUE,SUMIFS(Table35[TotalRevenue],Table35[State],$C5,Table35[Month],K$1),NA())</f>
        <v>#N/A</v>
      </c>
      <c r="L5" s="116" t="e">
        <f>IF($D14=TRUE,SUMIFS(Table35[TotalRevenue],Table35[State],$C5,Table35[Month],L$1),NA())</f>
        <v>#N/A</v>
      </c>
      <c r="M5" s="116" t="e">
        <f>IF($D14=TRUE,SUMIFS(Table35[TotalRevenue],Table35[State],$C5,Table35[Month],M$1),NA())</f>
        <v>#N/A</v>
      </c>
      <c r="N5" s="116" t="e">
        <f>IF($D14=TRUE,SUMIFS(Table35[TotalRevenue],Table35[State],$C5,Table35[Month],N$1),NA())</f>
        <v>#N/A</v>
      </c>
      <c r="O5" s="116" t="e">
        <f>IF($D14=TRUE,SUMIFS(Table35[TotalRevenue],Table35[State],$C5,Table35[Month],O$1),NA())</f>
        <v>#N/A</v>
      </c>
    </row>
    <row r="6" spans="3:15">
      <c r="C6" s="117" t="s">
        <v>83</v>
      </c>
      <c r="D6" s="116">
        <f>IF($D15=TRUE,SUMIFS(Table35[TotalRevenue],Table35[State],$C6,Table35[Month],D$1),NA())</f>
        <v>15471.3</v>
      </c>
      <c r="E6" s="116">
        <f>IF($D15=TRUE,SUMIFS(Table35[TotalRevenue],Table35[State],$C6,Table35[Month],E$1),NA())</f>
        <v>29485.5</v>
      </c>
      <c r="F6" s="116">
        <f>IF($D15=TRUE,SUMIFS(Table35[TotalRevenue],Table35[State],$C6,Table35[Month],F$1),NA())</f>
        <v>20502.2</v>
      </c>
      <c r="G6" s="116">
        <f>IF($D15=TRUE,SUMIFS(Table35[TotalRevenue],Table35[State],$C6,Table35[Month],G$1),NA())</f>
        <v>11705.1</v>
      </c>
      <c r="H6" s="116">
        <f>IF($D15=TRUE,SUMIFS(Table35[TotalRevenue],Table35[State],$C6,Table35[Month],H$1),NA())</f>
        <v>11926.9</v>
      </c>
      <c r="I6" s="116">
        <f>IF($D15=TRUE,SUMIFS(Table35[TotalRevenue],Table35[State],$C6,Table35[Month],I$1),NA())</f>
        <v>13568.3</v>
      </c>
      <c r="J6" s="116">
        <f>IF($D15=TRUE,SUMIFS(Table35[TotalRevenue],Table35[State],$C6,Table35[Month],J$1),NA())</f>
        <v>8845.8000000000011</v>
      </c>
      <c r="K6" s="116">
        <f>IF($D15=TRUE,SUMIFS(Table35[TotalRevenue],Table35[State],$C6,Table35[Month],K$1),NA())</f>
        <v>25750.1</v>
      </c>
      <c r="L6" s="116">
        <f>IF($D15=TRUE,SUMIFS(Table35[TotalRevenue],Table35[State],$C6,Table35[Month],L$1),NA())</f>
        <v>13025.9</v>
      </c>
      <c r="M6" s="116">
        <f>IF($D15=TRUE,SUMIFS(Table35[TotalRevenue],Table35[State],$C6,Table35[Month],M$1),NA())</f>
        <v>11065.6</v>
      </c>
      <c r="N6" s="116">
        <f>IF($D15=TRUE,SUMIFS(Table35[TotalRevenue],Table35[State],$C6,Table35[Month],N$1),NA())</f>
        <v>10866.9</v>
      </c>
      <c r="O6" s="116">
        <f>IF($D15=TRUE,SUMIFS(Table35[TotalRevenue],Table35[State],$C6,Table35[Month],O$1),NA())</f>
        <v>15838.699999999999</v>
      </c>
    </row>
    <row r="7" spans="3:15">
      <c r="C7" s="117" t="s">
        <v>227</v>
      </c>
      <c r="D7" s="116" t="e">
        <f>IF($D16=TRUE,SUMIFS(Table35[TotalRevenue],Table35[State],$C7,Table35[Month],D$1),NA())</f>
        <v>#N/A</v>
      </c>
      <c r="E7" s="116" t="e">
        <f>IF($D16=TRUE,SUMIFS(Table35[TotalRevenue],Table35[State],$C7,Table35[Month],E$1),NA())</f>
        <v>#N/A</v>
      </c>
      <c r="F7" s="116" t="e">
        <f>IF($D16=TRUE,SUMIFS(Table35[TotalRevenue],Table35[State],$C7,Table35[Month],F$1),NA())</f>
        <v>#N/A</v>
      </c>
      <c r="G7" s="116" t="e">
        <f>IF($D16=TRUE,SUMIFS(Table35[TotalRevenue],Table35[State],$C7,Table35[Month],G$1),NA())</f>
        <v>#N/A</v>
      </c>
      <c r="H7" s="116" t="e">
        <f>IF($D16=TRUE,SUMIFS(Table35[TotalRevenue],Table35[State],$C7,Table35[Month],H$1),NA())</f>
        <v>#N/A</v>
      </c>
      <c r="I7" s="116" t="e">
        <f>IF($D16=TRUE,SUMIFS(Table35[TotalRevenue],Table35[State],$C7,Table35[Month],I$1),NA())</f>
        <v>#N/A</v>
      </c>
      <c r="J7" s="116" t="e">
        <f>IF($D16=TRUE,SUMIFS(Table35[TotalRevenue],Table35[State],$C7,Table35[Month],J$1),NA())</f>
        <v>#N/A</v>
      </c>
      <c r="K7" s="116" t="e">
        <f>IF($D16=TRUE,SUMIFS(Table35[TotalRevenue],Table35[State],$C7,Table35[Month],K$1),NA())</f>
        <v>#N/A</v>
      </c>
      <c r="L7" s="116" t="e">
        <f>IF($D16=TRUE,SUMIFS(Table35[TotalRevenue],Table35[State],$C7,Table35[Month],L$1),NA())</f>
        <v>#N/A</v>
      </c>
      <c r="M7" s="116" t="e">
        <f>IF($D16=TRUE,SUMIFS(Table35[TotalRevenue],Table35[State],$C7,Table35[Month],M$1),NA())</f>
        <v>#N/A</v>
      </c>
      <c r="N7" s="116" t="e">
        <f>IF($D16=TRUE,SUMIFS(Table35[TotalRevenue],Table35[State],$C7,Table35[Month],N$1),NA())</f>
        <v>#N/A</v>
      </c>
      <c r="O7" s="116" t="e">
        <f>IF($D16=TRUE,SUMIFS(Table35[TotalRevenue],Table35[State],$C7,Table35[Month],O$1),NA())</f>
        <v>#N/A</v>
      </c>
    </row>
    <row r="10" spans="3:15">
      <c r="D10" t="b">
        <v>0</v>
      </c>
    </row>
    <row r="11" spans="3:15">
      <c r="D11" t="b">
        <v>1</v>
      </c>
    </row>
    <row r="12" spans="3:15">
      <c r="D12" t="b">
        <v>0</v>
      </c>
    </row>
    <row r="13" spans="3:15">
      <c r="D13" t="b">
        <v>0</v>
      </c>
    </row>
    <row r="14" spans="3:15">
      <c r="D14" t="b">
        <v>0</v>
      </c>
    </row>
    <row r="15" spans="3:15">
      <c r="D15" t="b">
        <v>1</v>
      </c>
    </row>
    <row r="16" spans="3:15">
      <c r="D16" t="b">
        <v>0</v>
      </c>
    </row>
    <row r="27" spans="2:16">
      <c r="B27" t="s">
        <v>230</v>
      </c>
      <c r="C27" t="s">
        <v>47</v>
      </c>
      <c r="D27" t="s">
        <v>231</v>
      </c>
      <c r="E27" t="s">
        <v>199</v>
      </c>
      <c r="F27" t="s">
        <v>205</v>
      </c>
      <c r="G27" t="s">
        <v>221</v>
      </c>
      <c r="H27" t="s">
        <v>232</v>
      </c>
      <c r="I27" t="s">
        <v>233</v>
      </c>
      <c r="J27" t="s">
        <v>234</v>
      </c>
      <c r="K27" t="s">
        <v>235</v>
      </c>
      <c r="L27" t="s">
        <v>236</v>
      </c>
      <c r="M27" t="s">
        <v>237</v>
      </c>
      <c r="N27" t="s">
        <v>238</v>
      </c>
      <c r="O27" t="s">
        <v>239</v>
      </c>
      <c r="P27" t="s">
        <v>240</v>
      </c>
    </row>
    <row r="28" spans="2:16">
      <c r="B28" s="112" t="s">
        <v>245</v>
      </c>
      <c r="C28" s="112" t="s">
        <v>247</v>
      </c>
      <c r="D28" s="113">
        <v>41641</v>
      </c>
      <c r="E28" s="112">
        <v>2004</v>
      </c>
      <c r="F28" s="112" t="s">
        <v>138</v>
      </c>
      <c r="G28" s="112" t="s">
        <v>82</v>
      </c>
      <c r="H28" s="112" t="s">
        <v>246</v>
      </c>
      <c r="I28" s="112">
        <v>61</v>
      </c>
      <c r="J28" s="112">
        <v>48</v>
      </c>
      <c r="K28" s="112">
        <v>5</v>
      </c>
      <c r="L28" s="114">
        <v>1372.5</v>
      </c>
      <c r="M28" s="114">
        <v>1660.8</v>
      </c>
      <c r="N28" s="114">
        <v>283.5</v>
      </c>
      <c r="O28" s="114">
        <v>3316.8</v>
      </c>
      <c r="P28" s="114">
        <v>331.68</v>
      </c>
    </row>
    <row r="29" spans="2:16">
      <c r="B29" s="112" t="s">
        <v>257</v>
      </c>
      <c r="C29" s="112" t="s">
        <v>258</v>
      </c>
      <c r="D29" s="113">
        <v>41647</v>
      </c>
      <c r="E29" s="112">
        <v>2004</v>
      </c>
      <c r="F29" s="112" t="s">
        <v>138</v>
      </c>
      <c r="G29" s="112" t="s">
        <v>82</v>
      </c>
      <c r="H29" s="112" t="s">
        <v>246</v>
      </c>
      <c r="I29" s="112">
        <v>51</v>
      </c>
      <c r="J29" s="112">
        <v>43</v>
      </c>
      <c r="K29" s="112">
        <v>7</v>
      </c>
      <c r="L29" s="114">
        <v>1147.5</v>
      </c>
      <c r="M29" s="114">
        <v>1487.8</v>
      </c>
      <c r="N29" s="114">
        <v>396.9</v>
      </c>
      <c r="O29" s="114">
        <v>3032.2</v>
      </c>
      <c r="P29" s="114">
        <v>303.22000000000003</v>
      </c>
    </row>
    <row r="30" spans="2:16">
      <c r="B30" s="112" t="s">
        <v>264</v>
      </c>
      <c r="C30" s="112" t="s">
        <v>258</v>
      </c>
      <c r="D30" s="113">
        <v>41652</v>
      </c>
      <c r="E30" s="112">
        <v>2004</v>
      </c>
      <c r="F30" s="112" t="s">
        <v>138</v>
      </c>
      <c r="G30" s="112" t="s">
        <v>82</v>
      </c>
      <c r="H30" s="112" t="s">
        <v>261</v>
      </c>
      <c r="I30" s="112">
        <v>98</v>
      </c>
      <c r="J30" s="112">
        <v>15</v>
      </c>
      <c r="K30" s="112">
        <v>1</v>
      </c>
      <c r="L30" s="114">
        <v>2205</v>
      </c>
      <c r="M30" s="114">
        <v>519</v>
      </c>
      <c r="N30" s="114">
        <v>56.7</v>
      </c>
      <c r="O30" s="114">
        <v>2780.7</v>
      </c>
      <c r="P30" s="114">
        <v>278.07</v>
      </c>
    </row>
    <row r="31" spans="2:16">
      <c r="B31" s="112" t="s">
        <v>268</v>
      </c>
      <c r="C31" s="112" t="s">
        <v>254</v>
      </c>
      <c r="D31" s="113">
        <v>41654</v>
      </c>
      <c r="E31" s="112">
        <v>2004</v>
      </c>
      <c r="F31" s="112" t="s">
        <v>138</v>
      </c>
      <c r="G31" s="112" t="s">
        <v>82</v>
      </c>
      <c r="H31" s="112" t="s">
        <v>27</v>
      </c>
      <c r="I31" s="112">
        <v>19</v>
      </c>
      <c r="J31" s="112">
        <v>49</v>
      </c>
      <c r="K31" s="112">
        <v>4</v>
      </c>
      <c r="L31" s="114">
        <v>427.5</v>
      </c>
      <c r="M31" s="114">
        <v>1695.4</v>
      </c>
      <c r="N31" s="114">
        <v>226.8</v>
      </c>
      <c r="O31" s="114">
        <v>2349.6999999999998</v>
      </c>
      <c r="P31" s="114">
        <v>234.97</v>
      </c>
    </row>
    <row r="32" spans="2:16">
      <c r="B32" s="112" t="s">
        <v>269</v>
      </c>
      <c r="C32" s="112" t="s">
        <v>258</v>
      </c>
      <c r="D32" s="113">
        <v>41654</v>
      </c>
      <c r="E32" s="112">
        <v>2004</v>
      </c>
      <c r="F32" s="112" t="s">
        <v>138</v>
      </c>
      <c r="G32" s="112" t="s">
        <v>82</v>
      </c>
      <c r="H32" s="112" t="s">
        <v>246</v>
      </c>
      <c r="I32" s="112">
        <v>10</v>
      </c>
      <c r="J32" s="112">
        <v>26</v>
      </c>
      <c r="K32" s="112">
        <v>3</v>
      </c>
      <c r="L32" s="114">
        <v>225</v>
      </c>
      <c r="M32" s="114">
        <v>899.6</v>
      </c>
      <c r="N32" s="114">
        <v>170.1</v>
      </c>
      <c r="O32" s="114">
        <v>1294.7</v>
      </c>
      <c r="P32" s="114">
        <v>129.47</v>
      </c>
    </row>
    <row r="33" spans="2:16">
      <c r="B33" s="112" t="s">
        <v>280</v>
      </c>
      <c r="C33" s="112" t="s">
        <v>256</v>
      </c>
      <c r="D33" s="113">
        <v>41657</v>
      </c>
      <c r="E33" s="112">
        <v>2004</v>
      </c>
      <c r="F33" s="112" t="s">
        <v>138</v>
      </c>
      <c r="G33" s="112" t="s">
        <v>82</v>
      </c>
      <c r="H33" s="112" t="s">
        <v>266</v>
      </c>
      <c r="I33" s="112">
        <v>20</v>
      </c>
      <c r="J33" s="112">
        <v>41</v>
      </c>
      <c r="K33" s="112">
        <v>3</v>
      </c>
      <c r="L33" s="114">
        <v>450</v>
      </c>
      <c r="M33" s="114">
        <v>1418.6</v>
      </c>
      <c r="N33" s="114">
        <v>170.1</v>
      </c>
      <c r="O33" s="114">
        <v>2038.7</v>
      </c>
      <c r="P33" s="114">
        <v>203.87</v>
      </c>
    </row>
    <row r="34" spans="2:16">
      <c r="B34" s="112" t="s">
        <v>287</v>
      </c>
      <c r="C34" s="112" t="s">
        <v>279</v>
      </c>
      <c r="D34" s="113">
        <v>41660</v>
      </c>
      <c r="E34" s="112">
        <v>2004</v>
      </c>
      <c r="F34" s="112" t="s">
        <v>138</v>
      </c>
      <c r="G34" s="112" t="s">
        <v>82</v>
      </c>
      <c r="H34" s="112" t="s">
        <v>225</v>
      </c>
      <c r="I34" s="112">
        <v>56</v>
      </c>
      <c r="J34" s="112">
        <v>32</v>
      </c>
      <c r="K34" s="112">
        <v>9</v>
      </c>
      <c r="L34" s="114">
        <v>1260</v>
      </c>
      <c r="M34" s="114">
        <v>1107.2</v>
      </c>
      <c r="N34" s="114">
        <v>510.3</v>
      </c>
      <c r="O34" s="114">
        <v>2877.5</v>
      </c>
      <c r="P34" s="114">
        <v>287.75</v>
      </c>
    </row>
    <row r="35" spans="2:16">
      <c r="B35" s="112" t="s">
        <v>289</v>
      </c>
      <c r="C35" s="112" t="s">
        <v>254</v>
      </c>
      <c r="D35" s="113">
        <v>41662</v>
      </c>
      <c r="E35" s="112">
        <v>2004</v>
      </c>
      <c r="F35" s="112" t="s">
        <v>138</v>
      </c>
      <c r="G35" s="112" t="s">
        <v>82</v>
      </c>
      <c r="H35" s="112" t="s">
        <v>225</v>
      </c>
      <c r="I35" s="112">
        <v>42</v>
      </c>
      <c r="J35" s="112">
        <v>22</v>
      </c>
      <c r="K35" s="112">
        <v>8</v>
      </c>
      <c r="L35" s="114">
        <v>945</v>
      </c>
      <c r="M35" s="114">
        <v>761.2</v>
      </c>
      <c r="N35" s="114">
        <v>453.6</v>
      </c>
      <c r="O35" s="114">
        <v>2159.8000000000002</v>
      </c>
      <c r="P35" s="114">
        <v>215.98</v>
      </c>
    </row>
    <row r="36" spans="2:16">
      <c r="B36" s="112" t="s">
        <v>295</v>
      </c>
      <c r="C36" s="112" t="s">
        <v>254</v>
      </c>
      <c r="D36" s="113">
        <v>41664</v>
      </c>
      <c r="E36" s="112">
        <v>2004</v>
      </c>
      <c r="F36" s="112" t="s">
        <v>138</v>
      </c>
      <c r="G36" s="112" t="s">
        <v>82</v>
      </c>
      <c r="H36" s="112" t="s">
        <v>27</v>
      </c>
      <c r="I36" s="112">
        <v>90</v>
      </c>
      <c r="J36" s="112">
        <v>40</v>
      </c>
      <c r="K36" s="112">
        <v>5</v>
      </c>
      <c r="L36" s="114">
        <v>2025</v>
      </c>
      <c r="M36" s="114">
        <v>1384</v>
      </c>
      <c r="N36" s="114">
        <v>283.5</v>
      </c>
      <c r="O36" s="114">
        <v>3692.5</v>
      </c>
      <c r="P36" s="114">
        <v>369.25</v>
      </c>
    </row>
    <row r="37" spans="2:16">
      <c r="B37" s="112" t="s">
        <v>297</v>
      </c>
      <c r="C37" s="112" t="s">
        <v>244</v>
      </c>
      <c r="D37" s="113">
        <v>41667</v>
      </c>
      <c r="E37" s="112">
        <v>2004</v>
      </c>
      <c r="F37" s="112" t="s">
        <v>138</v>
      </c>
      <c r="G37" s="112" t="s">
        <v>82</v>
      </c>
      <c r="H37" s="112" t="s">
        <v>225</v>
      </c>
      <c r="I37" s="112">
        <v>42</v>
      </c>
      <c r="J37" s="112">
        <v>46</v>
      </c>
      <c r="K37" s="112">
        <v>1</v>
      </c>
      <c r="L37" s="114">
        <v>945</v>
      </c>
      <c r="M37" s="114">
        <v>1591.6</v>
      </c>
      <c r="N37" s="114">
        <v>56.7</v>
      </c>
      <c r="O37" s="114">
        <v>2593.3000000000002</v>
      </c>
      <c r="P37" s="114">
        <v>259.33</v>
      </c>
    </row>
    <row r="38" spans="2:16">
      <c r="B38" s="112" t="s">
        <v>304</v>
      </c>
      <c r="C38" s="112" t="s">
        <v>247</v>
      </c>
      <c r="D38" s="113">
        <v>41673</v>
      </c>
      <c r="E38" s="112">
        <v>2004</v>
      </c>
      <c r="F38" s="112" t="s">
        <v>133</v>
      </c>
      <c r="G38" s="112" t="s">
        <v>82</v>
      </c>
      <c r="H38" s="112" t="s">
        <v>266</v>
      </c>
      <c r="I38" s="112">
        <v>90</v>
      </c>
      <c r="J38" s="112">
        <v>43</v>
      </c>
      <c r="K38" s="112">
        <v>7</v>
      </c>
      <c r="L38" s="114">
        <v>2025</v>
      </c>
      <c r="M38" s="114">
        <v>1487.8</v>
      </c>
      <c r="N38" s="114">
        <v>396.9</v>
      </c>
      <c r="O38" s="114">
        <v>3909.7</v>
      </c>
      <c r="P38" s="114">
        <v>390.97</v>
      </c>
    </row>
    <row r="39" spans="2:16">
      <c r="B39" s="112" t="s">
        <v>305</v>
      </c>
      <c r="C39" s="112" t="s">
        <v>279</v>
      </c>
      <c r="D39" s="113">
        <v>41674</v>
      </c>
      <c r="E39" s="112">
        <v>2004</v>
      </c>
      <c r="F39" s="112" t="s">
        <v>133</v>
      </c>
      <c r="G39" s="112" t="s">
        <v>82</v>
      </c>
      <c r="H39" s="112" t="s">
        <v>243</v>
      </c>
      <c r="I39" s="112">
        <v>70</v>
      </c>
      <c r="J39" s="112">
        <v>49</v>
      </c>
      <c r="K39" s="112">
        <v>10</v>
      </c>
      <c r="L39" s="114">
        <v>1575</v>
      </c>
      <c r="M39" s="114">
        <v>1695.4</v>
      </c>
      <c r="N39" s="114">
        <v>567</v>
      </c>
      <c r="O39" s="114">
        <v>3837.4</v>
      </c>
      <c r="P39" s="114">
        <v>383.74</v>
      </c>
    </row>
    <row r="40" spans="2:16">
      <c r="B40" s="112" t="s">
        <v>317</v>
      </c>
      <c r="C40" s="112" t="s">
        <v>258</v>
      </c>
      <c r="D40" s="113">
        <v>41681</v>
      </c>
      <c r="E40" s="112">
        <v>2004</v>
      </c>
      <c r="F40" s="112" t="s">
        <v>133</v>
      </c>
      <c r="G40" s="112" t="s">
        <v>82</v>
      </c>
      <c r="H40" s="112" t="s">
        <v>252</v>
      </c>
      <c r="I40" s="112">
        <v>40</v>
      </c>
      <c r="J40" s="112">
        <v>42</v>
      </c>
      <c r="K40" s="112">
        <v>6</v>
      </c>
      <c r="L40" s="114">
        <v>900</v>
      </c>
      <c r="M40" s="114">
        <v>1453.2</v>
      </c>
      <c r="N40" s="114">
        <v>340.2</v>
      </c>
      <c r="O40" s="114">
        <v>2693.4</v>
      </c>
      <c r="P40" s="114">
        <v>269.33999999999997</v>
      </c>
    </row>
    <row r="41" spans="2:16">
      <c r="B41" s="112" t="s">
        <v>318</v>
      </c>
      <c r="C41" s="112" t="s">
        <v>254</v>
      </c>
      <c r="D41" s="113">
        <v>41683</v>
      </c>
      <c r="E41" s="112">
        <v>2004</v>
      </c>
      <c r="F41" s="112" t="s">
        <v>133</v>
      </c>
      <c r="G41" s="112" t="s">
        <v>82</v>
      </c>
      <c r="H41" s="112" t="s">
        <v>266</v>
      </c>
      <c r="I41" s="112">
        <v>48</v>
      </c>
      <c r="J41" s="112">
        <v>17</v>
      </c>
      <c r="K41" s="112">
        <v>4</v>
      </c>
      <c r="L41" s="114">
        <v>1080</v>
      </c>
      <c r="M41" s="114">
        <v>588.20000000000005</v>
      </c>
      <c r="N41" s="114">
        <v>226.8</v>
      </c>
      <c r="O41" s="114">
        <v>1895</v>
      </c>
      <c r="P41" s="114">
        <v>189.5</v>
      </c>
    </row>
    <row r="42" spans="2:16">
      <c r="B42" s="112" t="s">
        <v>329</v>
      </c>
      <c r="C42" s="112" t="s">
        <v>247</v>
      </c>
      <c r="D42" s="113">
        <v>41688</v>
      </c>
      <c r="E42" s="112">
        <v>2004</v>
      </c>
      <c r="F42" s="112" t="s">
        <v>133</v>
      </c>
      <c r="G42" s="112" t="s">
        <v>82</v>
      </c>
      <c r="H42" s="112" t="s">
        <v>252</v>
      </c>
      <c r="I42" s="112">
        <v>79</v>
      </c>
      <c r="J42" s="112">
        <v>11</v>
      </c>
      <c r="K42" s="112">
        <v>1</v>
      </c>
      <c r="L42" s="114">
        <v>1777.5</v>
      </c>
      <c r="M42" s="114">
        <v>380.6</v>
      </c>
      <c r="N42" s="114">
        <v>56.7</v>
      </c>
      <c r="O42" s="114">
        <v>2214.8000000000002</v>
      </c>
      <c r="P42" s="114">
        <v>221.48</v>
      </c>
    </row>
    <row r="43" spans="2:16">
      <c r="B43" s="112" t="s">
        <v>337</v>
      </c>
      <c r="C43" s="112" t="s">
        <v>258</v>
      </c>
      <c r="D43" s="113">
        <v>41693</v>
      </c>
      <c r="E43" s="112">
        <v>2004</v>
      </c>
      <c r="F43" s="112" t="s">
        <v>133</v>
      </c>
      <c r="G43" s="112" t="s">
        <v>82</v>
      </c>
      <c r="H43" s="112" t="s">
        <v>263</v>
      </c>
      <c r="I43" s="112">
        <v>73</v>
      </c>
      <c r="J43" s="112">
        <v>22</v>
      </c>
      <c r="K43" s="112">
        <v>5</v>
      </c>
      <c r="L43" s="114">
        <v>1642.5</v>
      </c>
      <c r="M43" s="114">
        <v>761.2</v>
      </c>
      <c r="N43" s="114">
        <v>283.5</v>
      </c>
      <c r="O43" s="114">
        <v>2687.2</v>
      </c>
      <c r="P43" s="114">
        <v>268.72000000000003</v>
      </c>
    </row>
    <row r="44" spans="2:16">
      <c r="B44" s="112" t="s">
        <v>340</v>
      </c>
      <c r="C44" s="112" t="s">
        <v>247</v>
      </c>
      <c r="D44" s="113">
        <v>41696</v>
      </c>
      <c r="E44" s="112">
        <v>2004</v>
      </c>
      <c r="F44" s="112" t="s">
        <v>133</v>
      </c>
      <c r="G44" s="112" t="s">
        <v>82</v>
      </c>
      <c r="H44" s="112" t="s">
        <v>271</v>
      </c>
      <c r="I44" s="112">
        <v>100</v>
      </c>
      <c r="J44" s="112">
        <v>39</v>
      </c>
      <c r="K44" s="112">
        <v>1</v>
      </c>
      <c r="L44" s="114">
        <v>2250</v>
      </c>
      <c r="M44" s="114">
        <v>1349.4</v>
      </c>
      <c r="N44" s="114">
        <v>56.7</v>
      </c>
      <c r="O44" s="114">
        <v>3656.1</v>
      </c>
      <c r="P44" s="114">
        <v>365.61</v>
      </c>
    </row>
    <row r="45" spans="2:16">
      <c r="B45" s="112" t="s">
        <v>352</v>
      </c>
      <c r="C45" s="112" t="s">
        <v>254</v>
      </c>
      <c r="D45" s="113">
        <v>41705</v>
      </c>
      <c r="E45" s="112">
        <v>2004</v>
      </c>
      <c r="F45" s="112" t="s">
        <v>119</v>
      </c>
      <c r="G45" s="112" t="s">
        <v>82</v>
      </c>
      <c r="H45" s="112" t="s">
        <v>252</v>
      </c>
      <c r="I45" s="112">
        <v>51</v>
      </c>
      <c r="J45" s="112">
        <v>21</v>
      </c>
      <c r="K45" s="112">
        <v>2</v>
      </c>
      <c r="L45" s="114">
        <v>1147.5</v>
      </c>
      <c r="M45" s="114">
        <v>726.6</v>
      </c>
      <c r="N45" s="114">
        <v>113.4</v>
      </c>
      <c r="O45" s="114">
        <v>1987.5</v>
      </c>
      <c r="P45" s="114">
        <v>198.75</v>
      </c>
    </row>
    <row r="46" spans="2:16">
      <c r="B46" s="112" t="s">
        <v>353</v>
      </c>
      <c r="C46" s="112" t="s">
        <v>249</v>
      </c>
      <c r="D46" s="113">
        <v>41706</v>
      </c>
      <c r="E46" s="112">
        <v>2004</v>
      </c>
      <c r="F46" s="112" t="s">
        <v>119</v>
      </c>
      <c r="G46" s="112" t="s">
        <v>82</v>
      </c>
      <c r="H46" s="112" t="s">
        <v>228</v>
      </c>
      <c r="I46" s="112">
        <v>86</v>
      </c>
      <c r="J46" s="112">
        <v>41</v>
      </c>
      <c r="K46" s="112">
        <v>1</v>
      </c>
      <c r="L46" s="114">
        <v>1935</v>
      </c>
      <c r="M46" s="114">
        <v>1418.6</v>
      </c>
      <c r="N46" s="114">
        <v>56.7</v>
      </c>
      <c r="O46" s="114">
        <v>3410.3</v>
      </c>
      <c r="P46" s="114">
        <v>341.03</v>
      </c>
    </row>
    <row r="47" spans="2:16">
      <c r="B47" s="112" t="s">
        <v>360</v>
      </c>
      <c r="C47" s="112" t="s">
        <v>258</v>
      </c>
      <c r="D47" s="113">
        <v>41711</v>
      </c>
      <c r="E47" s="112">
        <v>2004</v>
      </c>
      <c r="F47" s="112" t="s">
        <v>119</v>
      </c>
      <c r="G47" s="112" t="s">
        <v>82</v>
      </c>
      <c r="H47" s="112" t="s">
        <v>27</v>
      </c>
      <c r="I47" s="112">
        <v>19</v>
      </c>
      <c r="J47" s="112">
        <v>22</v>
      </c>
      <c r="K47" s="112">
        <v>8</v>
      </c>
      <c r="L47" s="114">
        <v>427.5</v>
      </c>
      <c r="M47" s="114">
        <v>761.2</v>
      </c>
      <c r="N47" s="114">
        <v>453.6</v>
      </c>
      <c r="O47" s="114">
        <v>1642.3</v>
      </c>
      <c r="P47" s="114">
        <v>164.23</v>
      </c>
    </row>
    <row r="48" spans="2:16">
      <c r="B48" s="112" t="s">
        <v>367</v>
      </c>
      <c r="C48" s="112" t="s">
        <v>249</v>
      </c>
      <c r="D48" s="113">
        <v>41721</v>
      </c>
      <c r="E48" s="112">
        <v>2004</v>
      </c>
      <c r="F48" s="112" t="s">
        <v>119</v>
      </c>
      <c r="G48" s="112" t="s">
        <v>82</v>
      </c>
      <c r="H48" s="112" t="s">
        <v>271</v>
      </c>
      <c r="I48" s="112">
        <v>65</v>
      </c>
      <c r="J48" s="112">
        <v>48</v>
      </c>
      <c r="K48" s="112">
        <v>10</v>
      </c>
      <c r="L48" s="114">
        <v>1462.5</v>
      </c>
      <c r="M48" s="114">
        <v>1660.8</v>
      </c>
      <c r="N48" s="114">
        <v>567</v>
      </c>
      <c r="O48" s="114">
        <v>3690.3</v>
      </c>
      <c r="P48" s="114">
        <v>369.03</v>
      </c>
    </row>
    <row r="49" spans="2:16">
      <c r="B49" s="112" t="s">
        <v>378</v>
      </c>
      <c r="C49" s="112" t="s">
        <v>256</v>
      </c>
      <c r="D49" s="113">
        <v>41729</v>
      </c>
      <c r="E49" s="112">
        <v>2004</v>
      </c>
      <c r="F49" s="112" t="s">
        <v>119</v>
      </c>
      <c r="G49" s="112" t="s">
        <v>82</v>
      </c>
      <c r="H49" s="112" t="s">
        <v>291</v>
      </c>
      <c r="I49" s="112">
        <v>9</v>
      </c>
      <c r="J49" s="112">
        <v>47</v>
      </c>
      <c r="K49" s="112">
        <v>4</v>
      </c>
      <c r="L49" s="114">
        <v>202.5</v>
      </c>
      <c r="M49" s="114">
        <v>1626.2</v>
      </c>
      <c r="N49" s="114">
        <v>226.8</v>
      </c>
      <c r="O49" s="114">
        <v>2055.5</v>
      </c>
      <c r="P49" s="114">
        <v>205.55</v>
      </c>
    </row>
    <row r="50" spans="2:16">
      <c r="B50" s="112" t="s">
        <v>384</v>
      </c>
      <c r="C50" s="112" t="s">
        <v>244</v>
      </c>
      <c r="D50" s="113">
        <v>41737</v>
      </c>
      <c r="E50" s="112">
        <v>2004</v>
      </c>
      <c r="F50" s="112" t="s">
        <v>214</v>
      </c>
      <c r="G50" s="112" t="s">
        <v>82</v>
      </c>
      <c r="H50" s="112" t="s">
        <v>225</v>
      </c>
      <c r="I50" s="112">
        <v>55</v>
      </c>
      <c r="J50" s="112">
        <v>35</v>
      </c>
      <c r="K50" s="112">
        <v>8</v>
      </c>
      <c r="L50" s="114">
        <v>1237.5</v>
      </c>
      <c r="M50" s="114">
        <v>1211</v>
      </c>
      <c r="N50" s="114">
        <v>453.6</v>
      </c>
      <c r="O50" s="114">
        <v>2902.1</v>
      </c>
      <c r="P50" s="114">
        <v>290.20999999999998</v>
      </c>
    </row>
    <row r="51" spans="2:16">
      <c r="B51" s="112" t="s">
        <v>385</v>
      </c>
      <c r="C51" s="112" t="s">
        <v>244</v>
      </c>
      <c r="D51" s="113">
        <v>41738</v>
      </c>
      <c r="E51" s="112">
        <v>2004</v>
      </c>
      <c r="F51" s="112" t="s">
        <v>214</v>
      </c>
      <c r="G51" s="112" t="s">
        <v>82</v>
      </c>
      <c r="H51" s="112" t="s">
        <v>243</v>
      </c>
      <c r="I51" s="112">
        <v>40</v>
      </c>
      <c r="J51" s="112">
        <v>38</v>
      </c>
      <c r="K51" s="112">
        <v>2</v>
      </c>
      <c r="L51" s="114">
        <v>900</v>
      </c>
      <c r="M51" s="114">
        <v>1314.8</v>
      </c>
      <c r="N51" s="114">
        <v>113.4</v>
      </c>
      <c r="O51" s="114">
        <v>2328.1999999999998</v>
      </c>
      <c r="P51" s="114">
        <v>232.82</v>
      </c>
    </row>
    <row r="52" spans="2:16">
      <c r="B52" s="112" t="s">
        <v>387</v>
      </c>
      <c r="C52" s="112" t="s">
        <v>279</v>
      </c>
      <c r="D52" s="113">
        <v>41738</v>
      </c>
      <c r="E52" s="112">
        <v>2004</v>
      </c>
      <c r="F52" s="112" t="s">
        <v>214</v>
      </c>
      <c r="G52" s="112" t="s">
        <v>82</v>
      </c>
      <c r="H52" s="112" t="s">
        <v>27</v>
      </c>
      <c r="I52" s="112">
        <v>87</v>
      </c>
      <c r="J52" s="112">
        <v>23</v>
      </c>
      <c r="K52" s="112">
        <v>3</v>
      </c>
      <c r="L52" s="114">
        <v>1957.5</v>
      </c>
      <c r="M52" s="114">
        <v>795.8</v>
      </c>
      <c r="N52" s="114">
        <v>170.1</v>
      </c>
      <c r="O52" s="114">
        <v>2923.4</v>
      </c>
      <c r="P52" s="114">
        <v>292.33999999999997</v>
      </c>
    </row>
    <row r="53" spans="2:16">
      <c r="B53" s="112" t="s">
        <v>389</v>
      </c>
      <c r="C53" s="112" t="s">
        <v>277</v>
      </c>
      <c r="D53" s="113">
        <v>41741</v>
      </c>
      <c r="E53" s="112">
        <v>2004</v>
      </c>
      <c r="F53" s="112" t="s">
        <v>214</v>
      </c>
      <c r="G53" s="112" t="s">
        <v>82</v>
      </c>
      <c r="H53" s="112" t="s">
        <v>246</v>
      </c>
      <c r="I53" s="112">
        <v>8</v>
      </c>
      <c r="J53" s="112">
        <v>10</v>
      </c>
      <c r="K53" s="112">
        <v>3</v>
      </c>
      <c r="L53" s="114">
        <v>180</v>
      </c>
      <c r="M53" s="114">
        <v>346</v>
      </c>
      <c r="N53" s="114">
        <v>170.1</v>
      </c>
      <c r="O53" s="114">
        <v>696.1</v>
      </c>
      <c r="P53" s="114">
        <v>69.61</v>
      </c>
    </row>
    <row r="54" spans="2:16">
      <c r="B54" s="112" t="s">
        <v>397</v>
      </c>
      <c r="C54" s="112" t="s">
        <v>244</v>
      </c>
      <c r="D54" s="113">
        <v>41750</v>
      </c>
      <c r="E54" s="112">
        <v>2004</v>
      </c>
      <c r="F54" s="112" t="s">
        <v>214</v>
      </c>
      <c r="G54" s="112" t="s">
        <v>82</v>
      </c>
      <c r="H54" s="112" t="s">
        <v>271</v>
      </c>
      <c r="I54" s="112">
        <v>88</v>
      </c>
      <c r="J54" s="112">
        <v>23</v>
      </c>
      <c r="K54" s="112">
        <v>10</v>
      </c>
      <c r="L54" s="114">
        <v>1980</v>
      </c>
      <c r="M54" s="114">
        <v>795.8</v>
      </c>
      <c r="N54" s="114">
        <v>567</v>
      </c>
      <c r="O54" s="114">
        <v>3342.8</v>
      </c>
      <c r="P54" s="114">
        <v>334.28</v>
      </c>
    </row>
    <row r="55" spans="2:16">
      <c r="B55" s="112" t="s">
        <v>406</v>
      </c>
      <c r="C55" s="112" t="s">
        <v>283</v>
      </c>
      <c r="D55" s="113">
        <v>41752</v>
      </c>
      <c r="E55" s="112">
        <v>2004</v>
      </c>
      <c r="F55" s="112" t="s">
        <v>214</v>
      </c>
      <c r="G55" s="112" t="s">
        <v>82</v>
      </c>
      <c r="H55" s="112" t="s">
        <v>271</v>
      </c>
      <c r="I55" s="112">
        <v>99</v>
      </c>
      <c r="J55" s="112">
        <v>42</v>
      </c>
      <c r="K55" s="112">
        <v>8</v>
      </c>
      <c r="L55" s="114">
        <v>2227.5</v>
      </c>
      <c r="M55" s="114">
        <v>1453.2</v>
      </c>
      <c r="N55" s="114">
        <v>453.6</v>
      </c>
      <c r="O55" s="114">
        <v>4134.3</v>
      </c>
      <c r="P55" s="114">
        <v>413.43</v>
      </c>
    </row>
    <row r="56" spans="2:16">
      <c r="B56" s="112" t="s">
        <v>420</v>
      </c>
      <c r="C56" s="112" t="s">
        <v>283</v>
      </c>
      <c r="D56" s="113">
        <v>41765</v>
      </c>
      <c r="E56" s="112">
        <v>2004</v>
      </c>
      <c r="F56" s="112" t="s">
        <v>215</v>
      </c>
      <c r="G56" s="112" t="s">
        <v>82</v>
      </c>
      <c r="H56" s="112" t="s">
        <v>243</v>
      </c>
      <c r="I56" s="112">
        <v>52</v>
      </c>
      <c r="J56" s="112">
        <v>18</v>
      </c>
      <c r="K56" s="112">
        <v>1</v>
      </c>
      <c r="L56" s="114">
        <v>1170</v>
      </c>
      <c r="M56" s="114">
        <v>622.79999999999995</v>
      </c>
      <c r="N56" s="114">
        <v>56.7</v>
      </c>
      <c r="O56" s="114">
        <v>1849.5</v>
      </c>
      <c r="P56" s="114">
        <v>184.95</v>
      </c>
    </row>
    <row r="57" spans="2:16">
      <c r="B57" s="112" t="s">
        <v>421</v>
      </c>
      <c r="C57" s="112" t="s">
        <v>286</v>
      </c>
      <c r="D57" s="113">
        <v>41769</v>
      </c>
      <c r="E57" s="112">
        <v>2004</v>
      </c>
      <c r="F57" s="112" t="s">
        <v>215</v>
      </c>
      <c r="G57" s="112" t="s">
        <v>82</v>
      </c>
      <c r="H57" s="112" t="s">
        <v>266</v>
      </c>
      <c r="I57" s="112">
        <v>82</v>
      </c>
      <c r="J57" s="112">
        <v>11</v>
      </c>
      <c r="K57" s="112">
        <v>5</v>
      </c>
      <c r="L57" s="114">
        <v>1845</v>
      </c>
      <c r="M57" s="114">
        <v>380.6</v>
      </c>
      <c r="N57" s="114">
        <v>283.5</v>
      </c>
      <c r="O57" s="114">
        <v>2509.1</v>
      </c>
      <c r="P57" s="114">
        <v>250.91</v>
      </c>
    </row>
    <row r="58" spans="2:16">
      <c r="B58" s="112" t="s">
        <v>425</v>
      </c>
      <c r="C58" s="112" t="s">
        <v>277</v>
      </c>
      <c r="D58" s="113">
        <v>41771</v>
      </c>
      <c r="E58" s="112">
        <v>2004</v>
      </c>
      <c r="F58" s="112" t="s">
        <v>215</v>
      </c>
      <c r="G58" s="112" t="s">
        <v>82</v>
      </c>
      <c r="H58" s="112" t="s">
        <v>261</v>
      </c>
      <c r="I58" s="112">
        <v>61</v>
      </c>
      <c r="J58" s="112">
        <v>10</v>
      </c>
      <c r="K58" s="112">
        <v>8</v>
      </c>
      <c r="L58" s="114">
        <v>1372.5</v>
      </c>
      <c r="M58" s="114">
        <v>346</v>
      </c>
      <c r="N58" s="114">
        <v>453.6</v>
      </c>
      <c r="O58" s="114">
        <v>2172.1</v>
      </c>
      <c r="P58" s="114">
        <v>217.21</v>
      </c>
    </row>
    <row r="59" spans="2:16">
      <c r="B59" s="112" t="s">
        <v>428</v>
      </c>
      <c r="C59" s="112" t="s">
        <v>286</v>
      </c>
      <c r="D59" s="113">
        <v>41773</v>
      </c>
      <c r="E59" s="112">
        <v>2004</v>
      </c>
      <c r="F59" s="112" t="s">
        <v>215</v>
      </c>
      <c r="G59" s="112" t="s">
        <v>82</v>
      </c>
      <c r="H59" s="112" t="s">
        <v>291</v>
      </c>
      <c r="I59" s="112">
        <v>53</v>
      </c>
      <c r="J59" s="112">
        <v>21</v>
      </c>
      <c r="K59" s="112">
        <v>9</v>
      </c>
      <c r="L59" s="114">
        <v>1192.5</v>
      </c>
      <c r="M59" s="114">
        <v>726.6</v>
      </c>
      <c r="N59" s="114">
        <v>510.3</v>
      </c>
      <c r="O59" s="114">
        <v>2429.4</v>
      </c>
      <c r="P59" s="114">
        <v>242.94</v>
      </c>
    </row>
    <row r="60" spans="2:16">
      <c r="B60" s="112" t="s">
        <v>435</v>
      </c>
      <c r="C60" s="112" t="s">
        <v>256</v>
      </c>
      <c r="D60" s="113">
        <v>41781</v>
      </c>
      <c r="E60" s="112">
        <v>2004</v>
      </c>
      <c r="F60" s="112" t="s">
        <v>215</v>
      </c>
      <c r="G60" s="112" t="s">
        <v>82</v>
      </c>
      <c r="H60" s="112" t="s">
        <v>266</v>
      </c>
      <c r="I60" s="112">
        <v>83</v>
      </c>
      <c r="J60" s="112">
        <v>49</v>
      </c>
      <c r="K60" s="112">
        <v>3</v>
      </c>
      <c r="L60" s="114">
        <v>1867.5</v>
      </c>
      <c r="M60" s="114">
        <v>1695.4</v>
      </c>
      <c r="N60" s="114">
        <v>170.1</v>
      </c>
      <c r="O60" s="114">
        <v>3733</v>
      </c>
      <c r="P60" s="114">
        <v>373.3</v>
      </c>
    </row>
    <row r="61" spans="2:16">
      <c r="B61" s="112" t="s">
        <v>439</v>
      </c>
      <c r="C61" s="112" t="s">
        <v>256</v>
      </c>
      <c r="D61" s="113">
        <v>41786</v>
      </c>
      <c r="E61" s="112">
        <v>2004</v>
      </c>
      <c r="F61" s="112" t="s">
        <v>215</v>
      </c>
      <c r="G61" s="112" t="s">
        <v>82</v>
      </c>
      <c r="H61" s="112" t="s">
        <v>228</v>
      </c>
      <c r="I61" s="112">
        <v>82</v>
      </c>
      <c r="J61" s="112">
        <v>34</v>
      </c>
      <c r="K61" s="112">
        <v>7</v>
      </c>
      <c r="L61" s="114">
        <v>1845</v>
      </c>
      <c r="M61" s="114">
        <v>1176.4000000000001</v>
      </c>
      <c r="N61" s="114">
        <v>396.9</v>
      </c>
      <c r="O61" s="114">
        <v>3418.3</v>
      </c>
      <c r="P61" s="114">
        <v>341.83</v>
      </c>
    </row>
    <row r="62" spans="2:16">
      <c r="B62" s="112" t="s">
        <v>445</v>
      </c>
      <c r="C62" s="112" t="s">
        <v>247</v>
      </c>
      <c r="D62" s="113">
        <v>41788</v>
      </c>
      <c r="E62" s="112">
        <v>2004</v>
      </c>
      <c r="F62" s="112" t="s">
        <v>215</v>
      </c>
      <c r="G62" s="112" t="s">
        <v>82</v>
      </c>
      <c r="H62" s="112" t="s">
        <v>246</v>
      </c>
      <c r="I62" s="112">
        <v>90</v>
      </c>
      <c r="J62" s="112">
        <v>47</v>
      </c>
      <c r="K62" s="112">
        <v>5</v>
      </c>
      <c r="L62" s="114">
        <v>2025</v>
      </c>
      <c r="M62" s="114">
        <v>1626.2</v>
      </c>
      <c r="N62" s="114">
        <v>283.5</v>
      </c>
      <c r="O62" s="114">
        <v>3934.7</v>
      </c>
      <c r="P62" s="114">
        <v>393.47</v>
      </c>
    </row>
    <row r="63" spans="2:16">
      <c r="B63" s="112" t="s">
        <v>448</v>
      </c>
      <c r="C63" s="112" t="s">
        <v>277</v>
      </c>
      <c r="D63" s="113">
        <v>41792</v>
      </c>
      <c r="E63" s="112">
        <v>2004</v>
      </c>
      <c r="F63" s="112" t="s">
        <v>216</v>
      </c>
      <c r="G63" s="112" t="s">
        <v>82</v>
      </c>
      <c r="H63" s="112" t="s">
        <v>225</v>
      </c>
      <c r="I63" s="112">
        <v>9</v>
      </c>
      <c r="J63" s="112">
        <v>35</v>
      </c>
      <c r="K63" s="112">
        <v>4</v>
      </c>
      <c r="L63" s="114">
        <v>202.5</v>
      </c>
      <c r="M63" s="114">
        <v>1211</v>
      </c>
      <c r="N63" s="114">
        <v>226.8</v>
      </c>
      <c r="O63" s="114">
        <v>1640.3</v>
      </c>
      <c r="P63" s="114">
        <v>164.03</v>
      </c>
    </row>
    <row r="64" spans="2:16">
      <c r="B64" s="112" t="s">
        <v>450</v>
      </c>
      <c r="C64" s="112" t="s">
        <v>254</v>
      </c>
      <c r="D64" s="113">
        <v>41796</v>
      </c>
      <c r="E64" s="112">
        <v>2004</v>
      </c>
      <c r="F64" s="112" t="s">
        <v>216</v>
      </c>
      <c r="G64" s="112" t="s">
        <v>82</v>
      </c>
      <c r="H64" s="112" t="s">
        <v>252</v>
      </c>
      <c r="I64" s="112">
        <v>26</v>
      </c>
      <c r="J64" s="112">
        <v>5</v>
      </c>
      <c r="K64" s="112">
        <v>8</v>
      </c>
      <c r="L64" s="114">
        <v>585</v>
      </c>
      <c r="M64" s="114">
        <v>173</v>
      </c>
      <c r="N64" s="114">
        <v>453.6</v>
      </c>
      <c r="O64" s="114">
        <v>1211.5999999999999</v>
      </c>
      <c r="P64" s="114">
        <v>121.16</v>
      </c>
    </row>
    <row r="65" spans="2:16">
      <c r="B65" s="112" t="s">
        <v>453</v>
      </c>
      <c r="C65" s="112" t="s">
        <v>277</v>
      </c>
      <c r="D65" s="113">
        <v>41798</v>
      </c>
      <c r="E65" s="112">
        <v>2004</v>
      </c>
      <c r="F65" s="112" t="s">
        <v>216</v>
      </c>
      <c r="G65" s="112" t="s">
        <v>82</v>
      </c>
      <c r="H65" s="112" t="s">
        <v>266</v>
      </c>
      <c r="I65" s="112">
        <v>82</v>
      </c>
      <c r="J65" s="112">
        <v>16</v>
      </c>
      <c r="K65" s="112">
        <v>5</v>
      </c>
      <c r="L65" s="114">
        <v>1845</v>
      </c>
      <c r="M65" s="114">
        <v>553.6</v>
      </c>
      <c r="N65" s="114">
        <v>283.5</v>
      </c>
      <c r="O65" s="114">
        <v>2682.1</v>
      </c>
      <c r="P65" s="114">
        <v>268.20999999999998</v>
      </c>
    </row>
    <row r="66" spans="2:16">
      <c r="B66" s="112" t="s">
        <v>459</v>
      </c>
      <c r="C66" s="112" t="s">
        <v>254</v>
      </c>
      <c r="D66" s="113">
        <v>41809</v>
      </c>
      <c r="E66" s="112">
        <v>2004</v>
      </c>
      <c r="F66" s="112" t="s">
        <v>216</v>
      </c>
      <c r="G66" s="112" t="s">
        <v>82</v>
      </c>
      <c r="H66" s="112" t="s">
        <v>263</v>
      </c>
      <c r="I66" s="112">
        <v>62</v>
      </c>
      <c r="J66" s="112">
        <v>13</v>
      </c>
      <c r="K66" s="112">
        <v>10</v>
      </c>
      <c r="L66" s="114">
        <v>1395</v>
      </c>
      <c r="M66" s="114">
        <v>449.8</v>
      </c>
      <c r="N66" s="114">
        <v>567</v>
      </c>
      <c r="O66" s="114">
        <v>2411.8000000000002</v>
      </c>
      <c r="P66" s="114">
        <v>241.18</v>
      </c>
    </row>
    <row r="67" spans="2:16">
      <c r="B67" s="112" t="s">
        <v>465</v>
      </c>
      <c r="C67" s="112" t="s">
        <v>249</v>
      </c>
      <c r="D67" s="113">
        <v>41814</v>
      </c>
      <c r="E67" s="112">
        <v>2004</v>
      </c>
      <c r="F67" s="112" t="s">
        <v>216</v>
      </c>
      <c r="G67" s="112" t="s">
        <v>82</v>
      </c>
      <c r="H67" s="112" t="s">
        <v>266</v>
      </c>
      <c r="I67" s="112">
        <v>14</v>
      </c>
      <c r="J67" s="112">
        <v>6</v>
      </c>
      <c r="K67" s="112">
        <v>4</v>
      </c>
      <c r="L67" s="114">
        <v>315</v>
      </c>
      <c r="M67" s="114">
        <v>207.6</v>
      </c>
      <c r="N67" s="114">
        <v>226.8</v>
      </c>
      <c r="O67" s="114">
        <v>749.4</v>
      </c>
      <c r="P67" s="114">
        <v>74.94</v>
      </c>
    </row>
    <row r="68" spans="2:16">
      <c r="B68" s="112" t="s">
        <v>468</v>
      </c>
      <c r="C68" s="112" t="s">
        <v>283</v>
      </c>
      <c r="D68" s="113">
        <v>41815</v>
      </c>
      <c r="E68" s="112">
        <v>2004</v>
      </c>
      <c r="F68" s="112" t="s">
        <v>216</v>
      </c>
      <c r="G68" s="112" t="s">
        <v>82</v>
      </c>
      <c r="H68" s="112" t="s">
        <v>266</v>
      </c>
      <c r="I68" s="112">
        <v>76</v>
      </c>
      <c r="J68" s="112">
        <v>1</v>
      </c>
      <c r="K68" s="112">
        <v>4</v>
      </c>
      <c r="L68" s="114">
        <v>1710</v>
      </c>
      <c r="M68" s="114">
        <v>34.6</v>
      </c>
      <c r="N68" s="114">
        <v>226.8</v>
      </c>
      <c r="O68" s="114">
        <v>1971.4</v>
      </c>
      <c r="P68" s="114">
        <v>197.14</v>
      </c>
    </row>
    <row r="69" spans="2:16">
      <c r="B69" s="112" t="s">
        <v>480</v>
      </c>
      <c r="C69" s="112" t="s">
        <v>283</v>
      </c>
      <c r="D69" s="113">
        <v>41822</v>
      </c>
      <c r="E69" s="112">
        <v>2004</v>
      </c>
      <c r="F69" s="112" t="s">
        <v>478</v>
      </c>
      <c r="G69" s="112" t="s">
        <v>82</v>
      </c>
      <c r="H69" s="112" t="s">
        <v>291</v>
      </c>
      <c r="I69" s="112">
        <v>49</v>
      </c>
      <c r="J69" s="112">
        <v>39</v>
      </c>
      <c r="K69" s="112">
        <v>9</v>
      </c>
      <c r="L69" s="114">
        <v>1102.5</v>
      </c>
      <c r="M69" s="114">
        <v>1349.4</v>
      </c>
      <c r="N69" s="114">
        <v>510.3</v>
      </c>
      <c r="O69" s="114">
        <v>2962.2</v>
      </c>
      <c r="P69" s="114">
        <v>296.22000000000003</v>
      </c>
    </row>
    <row r="70" spans="2:16">
      <c r="B70" s="112" t="s">
        <v>481</v>
      </c>
      <c r="C70" s="112" t="s">
        <v>277</v>
      </c>
      <c r="D70" s="113">
        <v>41822</v>
      </c>
      <c r="E70" s="112">
        <v>2004</v>
      </c>
      <c r="F70" s="112" t="s">
        <v>478</v>
      </c>
      <c r="G70" s="112" t="s">
        <v>82</v>
      </c>
      <c r="H70" s="112" t="s">
        <v>228</v>
      </c>
      <c r="I70" s="112">
        <v>19</v>
      </c>
      <c r="J70" s="112">
        <v>15</v>
      </c>
      <c r="K70" s="112">
        <v>3</v>
      </c>
      <c r="L70" s="114">
        <v>427.5</v>
      </c>
      <c r="M70" s="114">
        <v>519</v>
      </c>
      <c r="N70" s="114">
        <v>170.1</v>
      </c>
      <c r="O70" s="114">
        <v>1116.5999999999999</v>
      </c>
      <c r="P70" s="114">
        <v>111.66</v>
      </c>
    </row>
    <row r="71" spans="2:16">
      <c r="B71" s="112" t="s">
        <v>482</v>
      </c>
      <c r="C71" s="112" t="s">
        <v>249</v>
      </c>
      <c r="D71" s="113">
        <v>41823</v>
      </c>
      <c r="E71" s="112">
        <v>2004</v>
      </c>
      <c r="F71" s="112" t="s">
        <v>478</v>
      </c>
      <c r="G71" s="112" t="s">
        <v>82</v>
      </c>
      <c r="H71" s="112" t="s">
        <v>27</v>
      </c>
      <c r="I71" s="112">
        <v>18</v>
      </c>
      <c r="J71" s="112">
        <v>9</v>
      </c>
      <c r="K71" s="112">
        <v>7</v>
      </c>
      <c r="L71" s="114">
        <v>405</v>
      </c>
      <c r="M71" s="114">
        <v>311.39999999999998</v>
      </c>
      <c r="N71" s="114">
        <v>396.9</v>
      </c>
      <c r="O71" s="114">
        <v>1113.3</v>
      </c>
      <c r="P71" s="114">
        <v>111.33</v>
      </c>
    </row>
    <row r="72" spans="2:16">
      <c r="B72" s="112" t="s">
        <v>494</v>
      </c>
      <c r="C72" s="112" t="s">
        <v>256</v>
      </c>
      <c r="D72" s="113">
        <v>41833</v>
      </c>
      <c r="E72" s="112">
        <v>2004</v>
      </c>
      <c r="F72" s="112" t="s">
        <v>478</v>
      </c>
      <c r="G72" s="112" t="s">
        <v>82</v>
      </c>
      <c r="H72" s="112" t="s">
        <v>266</v>
      </c>
      <c r="I72" s="112">
        <v>52</v>
      </c>
      <c r="J72" s="112">
        <v>31</v>
      </c>
      <c r="K72" s="112">
        <v>3</v>
      </c>
      <c r="L72" s="114">
        <v>1170</v>
      </c>
      <c r="M72" s="114">
        <v>1072.5999999999999</v>
      </c>
      <c r="N72" s="114">
        <v>170.1</v>
      </c>
      <c r="O72" s="114">
        <v>2412.6999999999998</v>
      </c>
      <c r="P72" s="114">
        <v>241.27</v>
      </c>
    </row>
    <row r="73" spans="2:16">
      <c r="B73" s="112" t="s">
        <v>502</v>
      </c>
      <c r="C73" s="112" t="s">
        <v>244</v>
      </c>
      <c r="D73" s="113">
        <v>41844</v>
      </c>
      <c r="E73" s="112">
        <v>2004</v>
      </c>
      <c r="F73" s="112" t="s">
        <v>478</v>
      </c>
      <c r="G73" s="112" t="s">
        <v>82</v>
      </c>
      <c r="H73" s="112" t="s">
        <v>291</v>
      </c>
      <c r="I73" s="112">
        <v>100</v>
      </c>
      <c r="J73" s="112">
        <v>21</v>
      </c>
      <c r="K73" s="112">
        <v>3</v>
      </c>
      <c r="L73" s="114">
        <v>2250</v>
      </c>
      <c r="M73" s="114">
        <v>726.6</v>
      </c>
      <c r="N73" s="114">
        <v>170.1</v>
      </c>
      <c r="O73" s="114">
        <v>3146.7</v>
      </c>
      <c r="P73" s="114">
        <v>314.67</v>
      </c>
    </row>
    <row r="74" spans="2:16">
      <c r="B74" s="112" t="s">
        <v>508</v>
      </c>
      <c r="C74" s="112" t="s">
        <v>256</v>
      </c>
      <c r="D74" s="113">
        <v>41848</v>
      </c>
      <c r="E74" s="112">
        <v>2004</v>
      </c>
      <c r="F74" s="112" t="s">
        <v>478</v>
      </c>
      <c r="G74" s="112" t="s">
        <v>82</v>
      </c>
      <c r="H74" s="112" t="s">
        <v>271</v>
      </c>
      <c r="I74" s="112">
        <v>75</v>
      </c>
      <c r="J74" s="112">
        <v>42</v>
      </c>
      <c r="K74" s="112">
        <v>8</v>
      </c>
      <c r="L74" s="114">
        <v>1687.5</v>
      </c>
      <c r="M74" s="114">
        <v>1453.2</v>
      </c>
      <c r="N74" s="114">
        <v>453.6</v>
      </c>
      <c r="O74" s="114">
        <v>3594.3</v>
      </c>
      <c r="P74" s="114">
        <v>359.43</v>
      </c>
    </row>
    <row r="75" spans="2:16">
      <c r="B75" s="112" t="s">
        <v>523</v>
      </c>
      <c r="C75" s="112" t="s">
        <v>279</v>
      </c>
      <c r="D75" s="113">
        <v>41859</v>
      </c>
      <c r="E75" s="112">
        <v>2004</v>
      </c>
      <c r="F75" s="112" t="s">
        <v>515</v>
      </c>
      <c r="G75" s="112" t="s">
        <v>82</v>
      </c>
      <c r="H75" s="112" t="s">
        <v>243</v>
      </c>
      <c r="I75" s="112">
        <v>82</v>
      </c>
      <c r="J75" s="112">
        <v>39</v>
      </c>
      <c r="K75" s="112">
        <v>8</v>
      </c>
      <c r="L75" s="114">
        <v>1845</v>
      </c>
      <c r="M75" s="114">
        <v>1349.4</v>
      </c>
      <c r="N75" s="114">
        <v>453.6</v>
      </c>
      <c r="O75" s="114">
        <v>3648</v>
      </c>
      <c r="P75" s="114">
        <v>364.8</v>
      </c>
    </row>
    <row r="76" spans="2:16">
      <c r="B76" s="112" t="s">
        <v>525</v>
      </c>
      <c r="C76" s="112" t="s">
        <v>247</v>
      </c>
      <c r="D76" s="113">
        <v>41860</v>
      </c>
      <c r="E76" s="112">
        <v>2004</v>
      </c>
      <c r="F76" s="112" t="s">
        <v>515</v>
      </c>
      <c r="G76" s="112" t="s">
        <v>82</v>
      </c>
      <c r="H76" s="112" t="s">
        <v>27</v>
      </c>
      <c r="I76" s="112">
        <v>85</v>
      </c>
      <c r="J76" s="112">
        <v>15</v>
      </c>
      <c r="K76" s="112">
        <v>2</v>
      </c>
      <c r="L76" s="114">
        <v>1912.5</v>
      </c>
      <c r="M76" s="114">
        <v>519</v>
      </c>
      <c r="N76" s="114">
        <v>113.4</v>
      </c>
      <c r="O76" s="114">
        <v>2544.9</v>
      </c>
      <c r="P76" s="114">
        <v>254.49</v>
      </c>
    </row>
    <row r="77" spans="2:16">
      <c r="B77" s="112" t="s">
        <v>541</v>
      </c>
      <c r="C77" s="112" t="s">
        <v>249</v>
      </c>
      <c r="D77" s="113">
        <v>41870</v>
      </c>
      <c r="E77" s="112">
        <v>2004</v>
      </c>
      <c r="F77" s="112" t="s">
        <v>515</v>
      </c>
      <c r="G77" s="112" t="s">
        <v>82</v>
      </c>
      <c r="H77" s="112" t="s">
        <v>252</v>
      </c>
      <c r="I77" s="112">
        <v>9</v>
      </c>
      <c r="J77" s="112">
        <v>27</v>
      </c>
      <c r="K77" s="112">
        <v>2</v>
      </c>
      <c r="L77" s="114">
        <v>202.5</v>
      </c>
      <c r="M77" s="114">
        <v>934.2</v>
      </c>
      <c r="N77" s="114">
        <v>113.4</v>
      </c>
      <c r="O77" s="114">
        <v>1250.0999999999999</v>
      </c>
      <c r="P77" s="114">
        <v>125.01</v>
      </c>
    </row>
    <row r="78" spans="2:16">
      <c r="B78" s="112" t="s">
        <v>568</v>
      </c>
      <c r="C78" s="112" t="s">
        <v>247</v>
      </c>
      <c r="D78" s="113">
        <v>41889</v>
      </c>
      <c r="E78" s="112">
        <v>2004</v>
      </c>
      <c r="F78" s="112" t="s">
        <v>561</v>
      </c>
      <c r="G78" s="112" t="s">
        <v>82</v>
      </c>
      <c r="H78" s="112" t="s">
        <v>225</v>
      </c>
      <c r="I78" s="112">
        <v>49</v>
      </c>
      <c r="J78" s="112">
        <v>1</v>
      </c>
      <c r="K78" s="112">
        <v>7</v>
      </c>
      <c r="L78" s="114">
        <v>1102.5</v>
      </c>
      <c r="M78" s="114">
        <v>34.6</v>
      </c>
      <c r="N78" s="114">
        <v>396.9</v>
      </c>
      <c r="O78" s="114">
        <v>1534</v>
      </c>
      <c r="P78" s="114">
        <v>153.4</v>
      </c>
    </row>
    <row r="79" spans="2:16">
      <c r="B79" s="112" t="s">
        <v>572</v>
      </c>
      <c r="C79" s="112" t="s">
        <v>247</v>
      </c>
      <c r="D79" s="113">
        <v>41893</v>
      </c>
      <c r="E79" s="112">
        <v>2004</v>
      </c>
      <c r="F79" s="112" t="s">
        <v>561</v>
      </c>
      <c r="G79" s="112" t="s">
        <v>82</v>
      </c>
      <c r="H79" s="112" t="s">
        <v>243</v>
      </c>
      <c r="I79" s="112">
        <v>49</v>
      </c>
      <c r="J79" s="112">
        <v>5</v>
      </c>
      <c r="K79" s="112">
        <v>1</v>
      </c>
      <c r="L79" s="114">
        <v>1102.5</v>
      </c>
      <c r="M79" s="114">
        <v>173</v>
      </c>
      <c r="N79" s="114">
        <v>56.7</v>
      </c>
      <c r="O79" s="114">
        <v>1332.2</v>
      </c>
      <c r="P79" s="114">
        <v>133.22</v>
      </c>
    </row>
    <row r="80" spans="2:16">
      <c r="B80" s="112" t="s">
        <v>577</v>
      </c>
      <c r="C80" s="112" t="s">
        <v>258</v>
      </c>
      <c r="D80" s="113">
        <v>41900</v>
      </c>
      <c r="E80" s="112">
        <v>2004</v>
      </c>
      <c r="F80" s="112" t="s">
        <v>561</v>
      </c>
      <c r="G80" s="112" t="s">
        <v>82</v>
      </c>
      <c r="H80" s="112" t="s">
        <v>261</v>
      </c>
      <c r="I80" s="112">
        <v>70</v>
      </c>
      <c r="J80" s="112">
        <v>1</v>
      </c>
      <c r="K80" s="112">
        <v>8</v>
      </c>
      <c r="L80" s="114">
        <v>1575</v>
      </c>
      <c r="M80" s="114">
        <v>34.6</v>
      </c>
      <c r="N80" s="114">
        <v>453.6</v>
      </c>
      <c r="O80" s="114">
        <v>2063.1999999999998</v>
      </c>
      <c r="P80" s="114">
        <v>206.32</v>
      </c>
    </row>
    <row r="81" spans="2:16">
      <c r="B81" s="112" t="s">
        <v>586</v>
      </c>
      <c r="C81" s="112" t="s">
        <v>286</v>
      </c>
      <c r="D81" s="113">
        <v>41907</v>
      </c>
      <c r="E81" s="112">
        <v>2004</v>
      </c>
      <c r="F81" s="112" t="s">
        <v>561</v>
      </c>
      <c r="G81" s="112" t="s">
        <v>82</v>
      </c>
      <c r="H81" s="112" t="s">
        <v>291</v>
      </c>
      <c r="I81" s="112">
        <v>49</v>
      </c>
      <c r="J81" s="112">
        <v>6</v>
      </c>
      <c r="K81" s="112">
        <v>3</v>
      </c>
      <c r="L81" s="114">
        <v>1102.5</v>
      </c>
      <c r="M81" s="114">
        <v>207.6</v>
      </c>
      <c r="N81" s="114">
        <v>170.1</v>
      </c>
      <c r="O81" s="114">
        <v>1480.2</v>
      </c>
      <c r="P81" s="114">
        <v>148.02000000000001</v>
      </c>
    </row>
    <row r="82" spans="2:16">
      <c r="B82" s="112" t="s">
        <v>591</v>
      </c>
      <c r="C82" s="112" t="s">
        <v>283</v>
      </c>
      <c r="D82" s="113">
        <v>41909</v>
      </c>
      <c r="E82" s="112">
        <v>2004</v>
      </c>
      <c r="F82" s="112" t="s">
        <v>561</v>
      </c>
      <c r="G82" s="112" t="s">
        <v>82</v>
      </c>
      <c r="H82" s="112" t="s">
        <v>228</v>
      </c>
      <c r="I82" s="112">
        <v>25</v>
      </c>
      <c r="J82" s="112">
        <v>38</v>
      </c>
      <c r="K82" s="112">
        <v>9</v>
      </c>
      <c r="L82" s="114">
        <v>562.5</v>
      </c>
      <c r="M82" s="114">
        <v>1314.8</v>
      </c>
      <c r="N82" s="114">
        <v>510.3</v>
      </c>
      <c r="O82" s="114">
        <v>2387.6</v>
      </c>
      <c r="P82" s="114">
        <v>238.76</v>
      </c>
    </row>
    <row r="83" spans="2:16">
      <c r="B83" s="112" t="s">
        <v>613</v>
      </c>
      <c r="C83" s="112" t="s">
        <v>249</v>
      </c>
      <c r="D83" s="113">
        <v>41927</v>
      </c>
      <c r="E83" s="112">
        <v>2004</v>
      </c>
      <c r="F83" s="112" t="s">
        <v>596</v>
      </c>
      <c r="G83" s="112" t="s">
        <v>82</v>
      </c>
      <c r="H83" s="112" t="s">
        <v>243</v>
      </c>
      <c r="I83" s="112">
        <v>52</v>
      </c>
      <c r="J83" s="112">
        <v>38</v>
      </c>
      <c r="K83" s="112">
        <v>5</v>
      </c>
      <c r="L83" s="114">
        <v>1170</v>
      </c>
      <c r="M83" s="114">
        <v>1314.8</v>
      </c>
      <c r="N83" s="114">
        <v>283.5</v>
      </c>
      <c r="O83" s="114">
        <v>2768.3</v>
      </c>
      <c r="P83" s="114">
        <v>276.83</v>
      </c>
    </row>
    <row r="84" spans="2:16">
      <c r="B84" s="112" t="s">
        <v>616</v>
      </c>
      <c r="C84" s="112" t="s">
        <v>277</v>
      </c>
      <c r="D84" s="113">
        <v>41931</v>
      </c>
      <c r="E84" s="112">
        <v>2004</v>
      </c>
      <c r="F84" s="112" t="s">
        <v>596</v>
      </c>
      <c r="G84" s="112" t="s">
        <v>82</v>
      </c>
      <c r="H84" s="112" t="s">
        <v>252</v>
      </c>
      <c r="I84" s="112">
        <v>64</v>
      </c>
      <c r="J84" s="112">
        <v>4</v>
      </c>
      <c r="K84" s="112">
        <v>4</v>
      </c>
      <c r="L84" s="114">
        <v>1440</v>
      </c>
      <c r="M84" s="114">
        <v>138.4</v>
      </c>
      <c r="N84" s="114">
        <v>226.8</v>
      </c>
      <c r="O84" s="114">
        <v>1805.2</v>
      </c>
      <c r="P84" s="114">
        <v>180.52</v>
      </c>
    </row>
    <row r="85" spans="2:16">
      <c r="B85" s="112" t="s">
        <v>630</v>
      </c>
      <c r="C85" s="112" t="s">
        <v>249</v>
      </c>
      <c r="D85" s="113">
        <v>41945</v>
      </c>
      <c r="E85" s="112">
        <v>2004</v>
      </c>
      <c r="F85" s="112" t="s">
        <v>628</v>
      </c>
      <c r="G85" s="112" t="s">
        <v>82</v>
      </c>
      <c r="H85" s="112" t="s">
        <v>291</v>
      </c>
      <c r="I85" s="112">
        <v>9</v>
      </c>
      <c r="J85" s="112">
        <v>39</v>
      </c>
      <c r="K85" s="112">
        <v>2</v>
      </c>
      <c r="L85" s="114">
        <v>202.5</v>
      </c>
      <c r="M85" s="114">
        <v>1349.4</v>
      </c>
      <c r="N85" s="114">
        <v>113.4</v>
      </c>
      <c r="O85" s="114">
        <v>1665.3</v>
      </c>
      <c r="P85" s="114">
        <v>166.53</v>
      </c>
    </row>
    <row r="86" spans="2:16">
      <c r="B86" s="112" t="s">
        <v>634</v>
      </c>
      <c r="C86" s="112" t="s">
        <v>247</v>
      </c>
      <c r="D86" s="113">
        <v>41955</v>
      </c>
      <c r="E86" s="112">
        <v>2004</v>
      </c>
      <c r="F86" s="112" t="s">
        <v>628</v>
      </c>
      <c r="G86" s="112" t="s">
        <v>82</v>
      </c>
      <c r="H86" s="112" t="s">
        <v>246</v>
      </c>
      <c r="I86" s="112">
        <v>49</v>
      </c>
      <c r="J86" s="112">
        <v>4</v>
      </c>
      <c r="K86" s="112">
        <v>7</v>
      </c>
      <c r="L86" s="114">
        <v>1102.5</v>
      </c>
      <c r="M86" s="114">
        <v>138.4</v>
      </c>
      <c r="N86" s="114">
        <v>396.9</v>
      </c>
      <c r="O86" s="114">
        <v>1637.8</v>
      </c>
      <c r="P86" s="114">
        <v>163.78</v>
      </c>
    </row>
    <row r="87" spans="2:16">
      <c r="B87" s="112" t="s">
        <v>638</v>
      </c>
      <c r="C87" s="112" t="s">
        <v>256</v>
      </c>
      <c r="D87" s="113">
        <v>41959</v>
      </c>
      <c r="E87" s="112">
        <v>2004</v>
      </c>
      <c r="F87" s="112" t="s">
        <v>628</v>
      </c>
      <c r="G87" s="112" t="s">
        <v>82</v>
      </c>
      <c r="H87" s="112" t="s">
        <v>252</v>
      </c>
      <c r="I87" s="112">
        <v>100</v>
      </c>
      <c r="J87" s="112">
        <v>18</v>
      </c>
      <c r="K87" s="112">
        <v>2</v>
      </c>
      <c r="L87" s="114">
        <v>2250</v>
      </c>
      <c r="M87" s="114">
        <v>622.79999999999995</v>
      </c>
      <c r="N87" s="114">
        <v>113.4</v>
      </c>
      <c r="O87" s="114">
        <v>2986.2</v>
      </c>
      <c r="P87" s="114">
        <v>298.62</v>
      </c>
    </row>
    <row r="88" spans="2:16">
      <c r="B88" s="112" t="s">
        <v>645</v>
      </c>
      <c r="C88" s="112" t="s">
        <v>279</v>
      </c>
      <c r="D88" s="113">
        <v>41964</v>
      </c>
      <c r="E88" s="112">
        <v>2004</v>
      </c>
      <c r="F88" s="112" t="s">
        <v>628</v>
      </c>
      <c r="G88" s="112" t="s">
        <v>82</v>
      </c>
      <c r="H88" s="112" t="s">
        <v>271</v>
      </c>
      <c r="I88" s="112">
        <v>55</v>
      </c>
      <c r="J88" s="112">
        <v>1</v>
      </c>
      <c r="K88" s="112">
        <v>5</v>
      </c>
      <c r="L88" s="114">
        <v>1237.5</v>
      </c>
      <c r="M88" s="114">
        <v>34.6</v>
      </c>
      <c r="N88" s="114">
        <v>283.5</v>
      </c>
      <c r="O88" s="114">
        <v>1555.6</v>
      </c>
      <c r="P88" s="114">
        <v>155.56</v>
      </c>
    </row>
    <row r="89" spans="2:16">
      <c r="B89" s="112" t="s">
        <v>652</v>
      </c>
      <c r="C89" s="112" t="s">
        <v>254</v>
      </c>
      <c r="D89" s="113">
        <v>41967</v>
      </c>
      <c r="E89" s="112">
        <v>2004</v>
      </c>
      <c r="F89" s="112" t="s">
        <v>628</v>
      </c>
      <c r="G89" s="112" t="s">
        <v>82</v>
      </c>
      <c r="H89" s="112" t="s">
        <v>263</v>
      </c>
      <c r="I89" s="112">
        <v>26</v>
      </c>
      <c r="J89" s="112">
        <v>46</v>
      </c>
      <c r="K89" s="112">
        <v>6</v>
      </c>
      <c r="L89" s="114">
        <v>585</v>
      </c>
      <c r="M89" s="114">
        <v>1591.6</v>
      </c>
      <c r="N89" s="114">
        <v>340.2</v>
      </c>
      <c r="O89" s="114">
        <v>2516.8000000000002</v>
      </c>
      <c r="P89" s="114">
        <v>251.68</v>
      </c>
    </row>
    <row r="90" spans="2:16">
      <c r="B90" s="112" t="s">
        <v>653</v>
      </c>
      <c r="C90" s="112" t="s">
        <v>249</v>
      </c>
      <c r="D90" s="113">
        <v>41967</v>
      </c>
      <c r="E90" s="112">
        <v>2004</v>
      </c>
      <c r="F90" s="112" t="s">
        <v>628</v>
      </c>
      <c r="G90" s="112" t="s">
        <v>82</v>
      </c>
      <c r="H90" s="112" t="s">
        <v>243</v>
      </c>
      <c r="I90" s="112">
        <v>30</v>
      </c>
      <c r="J90" s="112">
        <v>15</v>
      </c>
      <c r="K90" s="112">
        <v>1</v>
      </c>
      <c r="L90" s="114">
        <v>675</v>
      </c>
      <c r="M90" s="114">
        <v>519</v>
      </c>
      <c r="N90" s="114">
        <v>56.7</v>
      </c>
      <c r="O90" s="114">
        <v>1250.7</v>
      </c>
      <c r="P90" s="114">
        <v>125.07</v>
      </c>
    </row>
    <row r="91" spans="2:16">
      <c r="B91" s="112" t="s">
        <v>667</v>
      </c>
      <c r="C91" s="112" t="s">
        <v>258</v>
      </c>
      <c r="D91" s="113">
        <v>41981</v>
      </c>
      <c r="E91" s="112">
        <v>2004</v>
      </c>
      <c r="F91" s="112" t="s">
        <v>660</v>
      </c>
      <c r="G91" s="112" t="s">
        <v>82</v>
      </c>
      <c r="H91" s="112" t="s">
        <v>246</v>
      </c>
      <c r="I91" s="112">
        <v>70</v>
      </c>
      <c r="J91" s="112">
        <v>26</v>
      </c>
      <c r="K91" s="112">
        <v>3</v>
      </c>
      <c r="L91" s="114">
        <v>1575</v>
      </c>
      <c r="M91" s="114">
        <v>899.6</v>
      </c>
      <c r="N91" s="114">
        <v>170.1</v>
      </c>
      <c r="O91" s="114">
        <v>2644.7</v>
      </c>
      <c r="P91" s="114">
        <v>264.47000000000003</v>
      </c>
    </row>
    <row r="92" spans="2:16">
      <c r="B92" s="112" t="s">
        <v>676</v>
      </c>
      <c r="C92" s="112" t="s">
        <v>244</v>
      </c>
      <c r="D92" s="113">
        <v>41989</v>
      </c>
      <c r="E92" s="112">
        <v>2004</v>
      </c>
      <c r="F92" s="112" t="s">
        <v>660</v>
      </c>
      <c r="G92" s="112" t="s">
        <v>82</v>
      </c>
      <c r="H92" s="112" t="s">
        <v>291</v>
      </c>
      <c r="I92" s="112">
        <v>90</v>
      </c>
      <c r="J92" s="112">
        <v>37</v>
      </c>
      <c r="K92" s="112">
        <v>6</v>
      </c>
      <c r="L92" s="114">
        <v>2025</v>
      </c>
      <c r="M92" s="114">
        <v>1280.2</v>
      </c>
      <c r="N92" s="114">
        <v>340.2</v>
      </c>
      <c r="O92" s="114">
        <v>3645.4</v>
      </c>
      <c r="P92" s="114">
        <v>364.54</v>
      </c>
    </row>
    <row r="93" spans="2:16">
      <c r="B93" s="112" t="s">
        <v>685</v>
      </c>
      <c r="C93" s="112" t="s">
        <v>277</v>
      </c>
      <c r="D93" s="113">
        <v>41993</v>
      </c>
      <c r="E93" s="112">
        <v>2004</v>
      </c>
      <c r="F93" s="112" t="s">
        <v>660</v>
      </c>
      <c r="G93" s="112" t="s">
        <v>82</v>
      </c>
      <c r="H93" s="112" t="s">
        <v>263</v>
      </c>
      <c r="I93" s="112">
        <v>3</v>
      </c>
      <c r="J93" s="112">
        <v>33</v>
      </c>
      <c r="K93" s="112">
        <v>1</v>
      </c>
      <c r="L93" s="114">
        <v>67.5</v>
      </c>
      <c r="M93" s="114">
        <v>1141.8</v>
      </c>
      <c r="N93" s="114">
        <v>56.7</v>
      </c>
      <c r="O93" s="114">
        <v>1266</v>
      </c>
      <c r="P93" s="114">
        <v>126.6</v>
      </c>
    </row>
    <row r="94" spans="2:16">
      <c r="B94" s="112" t="s">
        <v>691</v>
      </c>
      <c r="C94" s="112" t="s">
        <v>244</v>
      </c>
      <c r="D94" s="113">
        <v>41997</v>
      </c>
      <c r="E94" s="112">
        <v>2004</v>
      </c>
      <c r="F94" s="112" t="s">
        <v>660</v>
      </c>
      <c r="G94" s="112" t="s">
        <v>82</v>
      </c>
      <c r="H94" s="112" t="s">
        <v>291</v>
      </c>
      <c r="I94" s="112">
        <v>40</v>
      </c>
      <c r="J94" s="112">
        <v>12</v>
      </c>
      <c r="K94" s="112">
        <v>5</v>
      </c>
      <c r="L94" s="114">
        <v>900</v>
      </c>
      <c r="M94" s="114">
        <v>415.2</v>
      </c>
      <c r="N94" s="114">
        <v>283.5</v>
      </c>
      <c r="O94" s="114">
        <v>1598.7</v>
      </c>
      <c r="P94" s="114">
        <v>159.87</v>
      </c>
    </row>
    <row r="95" spans="2:16">
      <c r="B95" s="112" t="s">
        <v>694</v>
      </c>
      <c r="C95" s="112" t="s">
        <v>247</v>
      </c>
      <c r="D95" s="113">
        <v>41998</v>
      </c>
      <c r="E95" s="112">
        <v>2004</v>
      </c>
      <c r="F95" s="112" t="s">
        <v>660</v>
      </c>
      <c r="G95" s="112" t="s">
        <v>82</v>
      </c>
      <c r="H95" s="112" t="s">
        <v>271</v>
      </c>
      <c r="I95" s="112">
        <v>86</v>
      </c>
      <c r="J95" s="112">
        <v>29</v>
      </c>
      <c r="K95" s="112">
        <v>3</v>
      </c>
      <c r="L95" s="114">
        <v>1935</v>
      </c>
      <c r="M95" s="114">
        <v>1003.4</v>
      </c>
      <c r="N95" s="114">
        <v>170.1</v>
      </c>
      <c r="O95" s="114">
        <v>3108.5</v>
      </c>
      <c r="P95" s="114">
        <v>310.85000000000002</v>
      </c>
    </row>
    <row r="96" spans="2:16">
      <c r="B96" s="112" t="s">
        <v>699</v>
      </c>
      <c r="C96" s="112" t="s">
        <v>283</v>
      </c>
      <c r="D96" s="113">
        <v>42004</v>
      </c>
      <c r="E96" s="112">
        <v>2004</v>
      </c>
      <c r="F96" s="112" t="s">
        <v>660</v>
      </c>
      <c r="G96" s="112" t="s">
        <v>82</v>
      </c>
      <c r="H96" s="112" t="s">
        <v>266</v>
      </c>
      <c r="I96" s="112">
        <v>29</v>
      </c>
      <c r="J96" s="112">
        <v>2</v>
      </c>
      <c r="K96" s="112">
        <v>10</v>
      </c>
      <c r="L96" s="114">
        <v>652.5</v>
      </c>
      <c r="M96" s="114">
        <v>69.2</v>
      </c>
      <c r="N96" s="114">
        <v>567</v>
      </c>
      <c r="O96" s="114">
        <v>1288.7</v>
      </c>
      <c r="P96" s="114">
        <v>128.87</v>
      </c>
    </row>
    <row r="97" spans="2:16">
      <c r="B97" s="112" t="s">
        <v>267</v>
      </c>
      <c r="C97" s="112" t="s">
        <v>249</v>
      </c>
      <c r="D97" s="113">
        <v>41654</v>
      </c>
      <c r="E97" s="112">
        <v>2004</v>
      </c>
      <c r="F97" s="112" t="s">
        <v>138</v>
      </c>
      <c r="G97" s="112" t="s">
        <v>223</v>
      </c>
      <c r="H97" s="112" t="s">
        <v>263</v>
      </c>
      <c r="I97" s="112">
        <v>98</v>
      </c>
      <c r="J97" s="112">
        <v>33</v>
      </c>
      <c r="K97" s="112">
        <v>5</v>
      </c>
      <c r="L97" s="114">
        <v>2205</v>
      </c>
      <c r="M97" s="114">
        <v>1141.8</v>
      </c>
      <c r="N97" s="114">
        <v>283.5</v>
      </c>
      <c r="O97" s="114">
        <v>3630.3</v>
      </c>
      <c r="P97" s="114">
        <v>363.03</v>
      </c>
    </row>
    <row r="98" spans="2:16">
      <c r="B98" s="112" t="s">
        <v>275</v>
      </c>
      <c r="C98" s="112" t="s">
        <v>247</v>
      </c>
      <c r="D98" s="113">
        <v>41657</v>
      </c>
      <c r="E98" s="112">
        <v>2004</v>
      </c>
      <c r="F98" s="112" t="s">
        <v>138</v>
      </c>
      <c r="G98" s="112" t="s">
        <v>223</v>
      </c>
      <c r="H98" s="112" t="s">
        <v>263</v>
      </c>
      <c r="I98" s="112">
        <v>9</v>
      </c>
      <c r="J98" s="112">
        <v>10</v>
      </c>
      <c r="K98" s="112">
        <v>5</v>
      </c>
      <c r="L98" s="114">
        <v>202.5</v>
      </c>
      <c r="M98" s="114">
        <v>346</v>
      </c>
      <c r="N98" s="114">
        <v>283.5</v>
      </c>
      <c r="O98" s="114">
        <v>832</v>
      </c>
      <c r="P98" s="114">
        <v>83.2</v>
      </c>
    </row>
    <row r="99" spans="2:16">
      <c r="B99" s="112" t="s">
        <v>281</v>
      </c>
      <c r="C99" s="112" t="s">
        <v>254</v>
      </c>
      <c r="D99" s="113">
        <v>41658</v>
      </c>
      <c r="E99" s="112">
        <v>2004</v>
      </c>
      <c r="F99" s="112" t="s">
        <v>138</v>
      </c>
      <c r="G99" s="112" t="s">
        <v>223</v>
      </c>
      <c r="H99" s="112" t="s">
        <v>252</v>
      </c>
      <c r="I99" s="112">
        <v>86</v>
      </c>
      <c r="J99" s="112">
        <v>14</v>
      </c>
      <c r="K99" s="112">
        <v>4</v>
      </c>
      <c r="L99" s="114">
        <v>1935</v>
      </c>
      <c r="M99" s="114">
        <v>484.4</v>
      </c>
      <c r="N99" s="114">
        <v>226.8</v>
      </c>
      <c r="O99" s="114">
        <v>2646.2</v>
      </c>
      <c r="P99" s="114">
        <v>264.62</v>
      </c>
    </row>
    <row r="100" spans="2:16">
      <c r="B100" s="112" t="s">
        <v>288</v>
      </c>
      <c r="C100" s="112" t="s">
        <v>279</v>
      </c>
      <c r="D100" s="113">
        <v>41661</v>
      </c>
      <c r="E100" s="112">
        <v>2004</v>
      </c>
      <c r="F100" s="112" t="s">
        <v>138</v>
      </c>
      <c r="G100" s="112" t="s">
        <v>223</v>
      </c>
      <c r="H100" s="112" t="s">
        <v>261</v>
      </c>
      <c r="I100" s="112">
        <v>16</v>
      </c>
      <c r="J100" s="112">
        <v>49</v>
      </c>
      <c r="K100" s="112">
        <v>10</v>
      </c>
      <c r="L100" s="114">
        <v>360</v>
      </c>
      <c r="M100" s="114">
        <v>1695.4</v>
      </c>
      <c r="N100" s="114">
        <v>567</v>
      </c>
      <c r="O100" s="114">
        <v>2622.4</v>
      </c>
      <c r="P100" s="114">
        <v>262.24</v>
      </c>
    </row>
    <row r="101" spans="2:16">
      <c r="B101" s="112" t="s">
        <v>290</v>
      </c>
      <c r="C101" s="112" t="s">
        <v>283</v>
      </c>
      <c r="D101" s="113">
        <v>41663</v>
      </c>
      <c r="E101" s="112">
        <v>2004</v>
      </c>
      <c r="F101" s="112" t="s">
        <v>138</v>
      </c>
      <c r="G101" s="112" t="s">
        <v>223</v>
      </c>
      <c r="H101" s="112" t="s">
        <v>291</v>
      </c>
      <c r="I101" s="112">
        <v>78</v>
      </c>
      <c r="J101" s="112">
        <v>15</v>
      </c>
      <c r="K101" s="112">
        <v>7</v>
      </c>
      <c r="L101" s="114">
        <v>1755</v>
      </c>
      <c r="M101" s="114">
        <v>519</v>
      </c>
      <c r="N101" s="114">
        <v>396.9</v>
      </c>
      <c r="O101" s="114">
        <v>2670.9</v>
      </c>
      <c r="P101" s="114">
        <v>267.08999999999997</v>
      </c>
    </row>
    <row r="102" spans="2:16">
      <c r="B102" s="112" t="s">
        <v>294</v>
      </c>
      <c r="C102" s="112" t="s">
        <v>277</v>
      </c>
      <c r="D102" s="113">
        <v>41664</v>
      </c>
      <c r="E102" s="112">
        <v>2004</v>
      </c>
      <c r="F102" s="112" t="s">
        <v>138</v>
      </c>
      <c r="G102" s="112" t="s">
        <v>223</v>
      </c>
      <c r="H102" s="112" t="s">
        <v>252</v>
      </c>
      <c r="I102" s="112">
        <v>46</v>
      </c>
      <c r="J102" s="112">
        <v>47</v>
      </c>
      <c r="K102" s="112">
        <v>6</v>
      </c>
      <c r="L102" s="114">
        <v>1035</v>
      </c>
      <c r="M102" s="114">
        <v>1626.2</v>
      </c>
      <c r="N102" s="114">
        <v>340.2</v>
      </c>
      <c r="O102" s="114">
        <v>3001.4</v>
      </c>
      <c r="P102" s="114">
        <v>300.14</v>
      </c>
    </row>
    <row r="103" spans="2:16">
      <c r="B103" s="112" t="s">
        <v>311</v>
      </c>
      <c r="C103" s="112" t="s">
        <v>283</v>
      </c>
      <c r="D103" s="113">
        <v>41678</v>
      </c>
      <c r="E103" s="112">
        <v>2004</v>
      </c>
      <c r="F103" s="112" t="s">
        <v>133</v>
      </c>
      <c r="G103" s="112" t="s">
        <v>223</v>
      </c>
      <c r="H103" s="112" t="s">
        <v>228</v>
      </c>
      <c r="I103" s="112">
        <v>62</v>
      </c>
      <c r="J103" s="112">
        <v>40</v>
      </c>
      <c r="K103" s="112">
        <v>6</v>
      </c>
      <c r="L103" s="114">
        <v>1395</v>
      </c>
      <c r="M103" s="114">
        <v>1384</v>
      </c>
      <c r="N103" s="114">
        <v>340.2</v>
      </c>
      <c r="O103" s="114">
        <v>3119.2</v>
      </c>
      <c r="P103" s="114">
        <v>311.92</v>
      </c>
    </row>
    <row r="104" spans="2:16">
      <c r="B104" s="112" t="s">
        <v>312</v>
      </c>
      <c r="C104" s="112" t="s">
        <v>286</v>
      </c>
      <c r="D104" s="113">
        <v>41678</v>
      </c>
      <c r="E104" s="112">
        <v>2004</v>
      </c>
      <c r="F104" s="112" t="s">
        <v>133</v>
      </c>
      <c r="G104" s="112" t="s">
        <v>223</v>
      </c>
      <c r="H104" s="112" t="s">
        <v>243</v>
      </c>
      <c r="I104" s="112">
        <v>3</v>
      </c>
      <c r="J104" s="112">
        <v>7</v>
      </c>
      <c r="K104" s="112">
        <v>1</v>
      </c>
      <c r="L104" s="114">
        <v>67.5</v>
      </c>
      <c r="M104" s="114">
        <v>242.2</v>
      </c>
      <c r="N104" s="114">
        <v>56.7</v>
      </c>
      <c r="O104" s="114">
        <v>366.4</v>
      </c>
      <c r="P104" s="114">
        <v>36.64</v>
      </c>
    </row>
    <row r="105" spans="2:16">
      <c r="B105" s="112" t="s">
        <v>313</v>
      </c>
      <c r="C105" s="112" t="s">
        <v>283</v>
      </c>
      <c r="D105" s="113">
        <v>41678</v>
      </c>
      <c r="E105" s="112">
        <v>2004</v>
      </c>
      <c r="F105" s="112" t="s">
        <v>133</v>
      </c>
      <c r="G105" s="112" t="s">
        <v>223</v>
      </c>
      <c r="H105" s="112" t="s">
        <v>266</v>
      </c>
      <c r="I105" s="112">
        <v>74</v>
      </c>
      <c r="J105" s="112">
        <v>43</v>
      </c>
      <c r="K105" s="112">
        <v>7</v>
      </c>
      <c r="L105" s="114">
        <v>1665</v>
      </c>
      <c r="M105" s="114">
        <v>1487.8</v>
      </c>
      <c r="N105" s="114">
        <v>396.9</v>
      </c>
      <c r="O105" s="114">
        <v>3549.7</v>
      </c>
      <c r="P105" s="114">
        <v>354.97</v>
      </c>
    </row>
    <row r="106" spans="2:16">
      <c r="B106" s="112" t="s">
        <v>314</v>
      </c>
      <c r="C106" s="112" t="s">
        <v>279</v>
      </c>
      <c r="D106" s="113">
        <v>41680</v>
      </c>
      <c r="E106" s="112">
        <v>2004</v>
      </c>
      <c r="F106" s="112" t="s">
        <v>133</v>
      </c>
      <c r="G106" s="112" t="s">
        <v>223</v>
      </c>
      <c r="H106" s="112" t="s">
        <v>246</v>
      </c>
      <c r="I106" s="112">
        <v>27</v>
      </c>
      <c r="J106" s="112">
        <v>36</v>
      </c>
      <c r="K106" s="112">
        <v>4</v>
      </c>
      <c r="L106" s="114">
        <v>607.5</v>
      </c>
      <c r="M106" s="114">
        <v>1245.5999999999999</v>
      </c>
      <c r="N106" s="114">
        <v>226.8</v>
      </c>
      <c r="O106" s="114">
        <v>2079.9</v>
      </c>
      <c r="P106" s="114">
        <v>207.99</v>
      </c>
    </row>
    <row r="107" spans="2:16">
      <c r="B107" s="112" t="s">
        <v>321</v>
      </c>
      <c r="C107" s="112" t="s">
        <v>247</v>
      </c>
      <c r="D107" s="113">
        <v>41685</v>
      </c>
      <c r="E107" s="112">
        <v>2004</v>
      </c>
      <c r="F107" s="112" t="s">
        <v>133</v>
      </c>
      <c r="G107" s="112" t="s">
        <v>223</v>
      </c>
      <c r="H107" s="112" t="s">
        <v>252</v>
      </c>
      <c r="I107" s="112">
        <v>56</v>
      </c>
      <c r="J107" s="112">
        <v>21</v>
      </c>
      <c r="K107" s="112">
        <v>4</v>
      </c>
      <c r="L107" s="114">
        <v>1260</v>
      </c>
      <c r="M107" s="114">
        <v>726.6</v>
      </c>
      <c r="N107" s="114">
        <v>226.8</v>
      </c>
      <c r="O107" s="114">
        <v>2213.4</v>
      </c>
      <c r="P107" s="114">
        <v>221.34</v>
      </c>
    </row>
    <row r="108" spans="2:16">
      <c r="B108" s="112" t="s">
        <v>330</v>
      </c>
      <c r="C108" s="112" t="s">
        <v>279</v>
      </c>
      <c r="D108" s="113">
        <v>41689</v>
      </c>
      <c r="E108" s="112">
        <v>2004</v>
      </c>
      <c r="F108" s="112" t="s">
        <v>133</v>
      </c>
      <c r="G108" s="112" t="s">
        <v>223</v>
      </c>
      <c r="H108" s="112" t="s">
        <v>261</v>
      </c>
      <c r="I108" s="112">
        <v>34</v>
      </c>
      <c r="J108" s="112">
        <v>36</v>
      </c>
      <c r="K108" s="112">
        <v>8</v>
      </c>
      <c r="L108" s="114">
        <v>765</v>
      </c>
      <c r="M108" s="114">
        <v>1245.5999999999999</v>
      </c>
      <c r="N108" s="114">
        <v>453.6</v>
      </c>
      <c r="O108" s="114">
        <v>2464.1999999999998</v>
      </c>
      <c r="P108" s="114">
        <v>246.42</v>
      </c>
    </row>
    <row r="109" spans="2:16">
      <c r="B109" s="112" t="s">
        <v>331</v>
      </c>
      <c r="C109" s="112" t="s">
        <v>286</v>
      </c>
      <c r="D109" s="113">
        <v>41691</v>
      </c>
      <c r="E109" s="112">
        <v>2004</v>
      </c>
      <c r="F109" s="112" t="s">
        <v>133</v>
      </c>
      <c r="G109" s="112" t="s">
        <v>223</v>
      </c>
      <c r="H109" s="112" t="s">
        <v>228</v>
      </c>
      <c r="I109" s="112">
        <v>11</v>
      </c>
      <c r="J109" s="112">
        <v>18</v>
      </c>
      <c r="K109" s="112">
        <v>4</v>
      </c>
      <c r="L109" s="114">
        <v>247.5</v>
      </c>
      <c r="M109" s="114">
        <v>622.79999999999995</v>
      </c>
      <c r="N109" s="114">
        <v>226.8</v>
      </c>
      <c r="O109" s="114">
        <v>1097.0999999999999</v>
      </c>
      <c r="P109" s="114">
        <v>109.71</v>
      </c>
    </row>
    <row r="110" spans="2:16">
      <c r="B110" s="112" t="s">
        <v>341</v>
      </c>
      <c r="C110" s="112" t="s">
        <v>258</v>
      </c>
      <c r="D110" s="113">
        <v>41697</v>
      </c>
      <c r="E110" s="112">
        <v>2004</v>
      </c>
      <c r="F110" s="112" t="s">
        <v>133</v>
      </c>
      <c r="G110" s="112" t="s">
        <v>223</v>
      </c>
      <c r="H110" s="112" t="s">
        <v>263</v>
      </c>
      <c r="I110" s="112">
        <v>12</v>
      </c>
      <c r="J110" s="112">
        <v>11</v>
      </c>
      <c r="K110" s="112">
        <v>6</v>
      </c>
      <c r="L110" s="114">
        <v>270</v>
      </c>
      <c r="M110" s="114">
        <v>380.6</v>
      </c>
      <c r="N110" s="114">
        <v>340.2</v>
      </c>
      <c r="O110" s="114">
        <v>990.8</v>
      </c>
      <c r="P110" s="114">
        <v>99.08</v>
      </c>
    </row>
    <row r="111" spans="2:16">
      <c r="B111" s="112" t="s">
        <v>342</v>
      </c>
      <c r="C111" s="112" t="s">
        <v>277</v>
      </c>
      <c r="D111" s="113">
        <v>41697</v>
      </c>
      <c r="E111" s="112">
        <v>2004</v>
      </c>
      <c r="F111" s="112" t="s">
        <v>133</v>
      </c>
      <c r="G111" s="112" t="s">
        <v>223</v>
      </c>
      <c r="H111" s="112" t="s">
        <v>243</v>
      </c>
      <c r="I111" s="112">
        <v>35</v>
      </c>
      <c r="J111" s="112">
        <v>14</v>
      </c>
      <c r="K111" s="112">
        <v>6</v>
      </c>
      <c r="L111" s="114">
        <v>787.5</v>
      </c>
      <c r="M111" s="114">
        <v>484.4</v>
      </c>
      <c r="N111" s="114">
        <v>340.2</v>
      </c>
      <c r="O111" s="114">
        <v>1612.1</v>
      </c>
      <c r="P111" s="114">
        <v>161.21</v>
      </c>
    </row>
    <row r="112" spans="2:16">
      <c r="B112" s="112" t="s">
        <v>345</v>
      </c>
      <c r="C112" s="112" t="s">
        <v>247</v>
      </c>
      <c r="D112" s="113">
        <v>41698</v>
      </c>
      <c r="E112" s="112">
        <v>2004</v>
      </c>
      <c r="F112" s="112" t="s">
        <v>133</v>
      </c>
      <c r="G112" s="112" t="s">
        <v>223</v>
      </c>
      <c r="H112" s="112" t="s">
        <v>261</v>
      </c>
      <c r="I112" s="112">
        <v>24</v>
      </c>
      <c r="J112" s="112">
        <v>48</v>
      </c>
      <c r="K112" s="112">
        <v>9</v>
      </c>
      <c r="L112" s="114">
        <v>540</v>
      </c>
      <c r="M112" s="114">
        <v>1660.8</v>
      </c>
      <c r="N112" s="114">
        <v>510.3</v>
      </c>
      <c r="O112" s="114">
        <v>2711.1</v>
      </c>
      <c r="P112" s="114">
        <v>271.11</v>
      </c>
    </row>
    <row r="113" spans="2:16">
      <c r="B113" s="112" t="s">
        <v>350</v>
      </c>
      <c r="C113" s="112" t="s">
        <v>258</v>
      </c>
      <c r="D113" s="113">
        <v>41701</v>
      </c>
      <c r="E113" s="112">
        <v>2004</v>
      </c>
      <c r="F113" s="112" t="s">
        <v>119</v>
      </c>
      <c r="G113" s="112" t="s">
        <v>223</v>
      </c>
      <c r="H113" s="112" t="s">
        <v>266</v>
      </c>
      <c r="I113" s="112">
        <v>79</v>
      </c>
      <c r="J113" s="112">
        <v>4</v>
      </c>
      <c r="K113" s="112">
        <v>10</v>
      </c>
      <c r="L113" s="114">
        <v>1777.5</v>
      </c>
      <c r="M113" s="114">
        <v>138.4</v>
      </c>
      <c r="N113" s="114">
        <v>567</v>
      </c>
      <c r="O113" s="114">
        <v>2482.9</v>
      </c>
      <c r="P113" s="114">
        <v>248.29</v>
      </c>
    </row>
    <row r="114" spans="2:16">
      <c r="B114" s="112" t="s">
        <v>359</v>
      </c>
      <c r="C114" s="112" t="s">
        <v>283</v>
      </c>
      <c r="D114" s="113">
        <v>41710</v>
      </c>
      <c r="E114" s="112">
        <v>2004</v>
      </c>
      <c r="F114" s="112" t="s">
        <v>119</v>
      </c>
      <c r="G114" s="112" t="s">
        <v>223</v>
      </c>
      <c r="H114" s="112" t="s">
        <v>291</v>
      </c>
      <c r="I114" s="112">
        <v>25</v>
      </c>
      <c r="J114" s="112">
        <v>5</v>
      </c>
      <c r="K114" s="112">
        <v>2</v>
      </c>
      <c r="L114" s="114">
        <v>562.5</v>
      </c>
      <c r="M114" s="114">
        <v>173</v>
      </c>
      <c r="N114" s="114">
        <v>113.4</v>
      </c>
      <c r="O114" s="114">
        <v>848.9</v>
      </c>
      <c r="P114" s="114">
        <v>84.89</v>
      </c>
    </row>
    <row r="115" spans="2:16">
      <c r="B115" s="112" t="s">
        <v>364</v>
      </c>
      <c r="C115" s="112" t="s">
        <v>256</v>
      </c>
      <c r="D115" s="113">
        <v>41715</v>
      </c>
      <c r="E115" s="112">
        <v>2004</v>
      </c>
      <c r="F115" s="112" t="s">
        <v>119</v>
      </c>
      <c r="G115" s="112" t="s">
        <v>223</v>
      </c>
      <c r="H115" s="112" t="s">
        <v>291</v>
      </c>
      <c r="I115" s="112">
        <v>39</v>
      </c>
      <c r="J115" s="112">
        <v>26</v>
      </c>
      <c r="K115" s="112">
        <v>4</v>
      </c>
      <c r="L115" s="114">
        <v>877.5</v>
      </c>
      <c r="M115" s="114">
        <v>899.6</v>
      </c>
      <c r="N115" s="114">
        <v>226.8</v>
      </c>
      <c r="O115" s="114">
        <v>2003.9</v>
      </c>
      <c r="P115" s="114">
        <v>200.39</v>
      </c>
    </row>
    <row r="116" spans="2:16">
      <c r="B116" s="112" t="s">
        <v>374</v>
      </c>
      <c r="C116" s="112" t="s">
        <v>249</v>
      </c>
      <c r="D116" s="113">
        <v>41725</v>
      </c>
      <c r="E116" s="112">
        <v>2004</v>
      </c>
      <c r="F116" s="112" t="s">
        <v>119</v>
      </c>
      <c r="G116" s="112" t="s">
        <v>223</v>
      </c>
      <c r="H116" s="112" t="s">
        <v>252</v>
      </c>
      <c r="I116" s="112">
        <v>8</v>
      </c>
      <c r="J116" s="112">
        <v>29</v>
      </c>
      <c r="K116" s="112">
        <v>7</v>
      </c>
      <c r="L116" s="114">
        <v>180</v>
      </c>
      <c r="M116" s="114">
        <v>1003.4</v>
      </c>
      <c r="N116" s="114">
        <v>396.9</v>
      </c>
      <c r="O116" s="114">
        <v>1580.3</v>
      </c>
      <c r="P116" s="114">
        <v>158.03</v>
      </c>
    </row>
    <row r="117" spans="2:16">
      <c r="B117" s="112" t="s">
        <v>381</v>
      </c>
      <c r="C117" s="112" t="s">
        <v>244</v>
      </c>
      <c r="D117" s="113">
        <v>41732</v>
      </c>
      <c r="E117" s="112">
        <v>2004</v>
      </c>
      <c r="F117" s="112" t="s">
        <v>214</v>
      </c>
      <c r="G117" s="112" t="s">
        <v>223</v>
      </c>
      <c r="H117" s="112" t="s">
        <v>228</v>
      </c>
      <c r="I117" s="112">
        <v>70</v>
      </c>
      <c r="J117" s="112">
        <v>50</v>
      </c>
      <c r="K117" s="112">
        <v>7</v>
      </c>
      <c r="L117" s="114">
        <v>1575</v>
      </c>
      <c r="M117" s="114">
        <v>1730</v>
      </c>
      <c r="N117" s="114">
        <v>396.9</v>
      </c>
      <c r="O117" s="114">
        <v>3701.9</v>
      </c>
      <c r="P117" s="114">
        <v>370.19</v>
      </c>
    </row>
    <row r="118" spans="2:16">
      <c r="B118" s="112" t="s">
        <v>383</v>
      </c>
      <c r="C118" s="112" t="s">
        <v>277</v>
      </c>
      <c r="D118" s="113">
        <v>41735</v>
      </c>
      <c r="E118" s="112">
        <v>2004</v>
      </c>
      <c r="F118" s="112" t="s">
        <v>214</v>
      </c>
      <c r="G118" s="112" t="s">
        <v>223</v>
      </c>
      <c r="H118" s="112" t="s">
        <v>271</v>
      </c>
      <c r="I118" s="112">
        <v>73</v>
      </c>
      <c r="J118" s="112">
        <v>33</v>
      </c>
      <c r="K118" s="112">
        <v>8</v>
      </c>
      <c r="L118" s="114">
        <v>1642.5</v>
      </c>
      <c r="M118" s="114">
        <v>1141.8</v>
      </c>
      <c r="N118" s="114">
        <v>453.6</v>
      </c>
      <c r="O118" s="114">
        <v>3237.9</v>
      </c>
      <c r="P118" s="114">
        <v>323.79000000000002</v>
      </c>
    </row>
    <row r="119" spans="2:16">
      <c r="B119" s="112" t="s">
        <v>388</v>
      </c>
      <c r="C119" s="112" t="s">
        <v>286</v>
      </c>
      <c r="D119" s="113">
        <v>41739</v>
      </c>
      <c r="E119" s="112">
        <v>2004</v>
      </c>
      <c r="F119" s="112" t="s">
        <v>214</v>
      </c>
      <c r="G119" s="112" t="s">
        <v>223</v>
      </c>
      <c r="H119" s="112" t="s">
        <v>261</v>
      </c>
      <c r="I119" s="112">
        <v>82</v>
      </c>
      <c r="J119" s="112">
        <v>17</v>
      </c>
      <c r="K119" s="112">
        <v>7</v>
      </c>
      <c r="L119" s="114">
        <v>1845</v>
      </c>
      <c r="M119" s="114">
        <v>588.20000000000005</v>
      </c>
      <c r="N119" s="114">
        <v>396.9</v>
      </c>
      <c r="O119" s="114">
        <v>2830.1</v>
      </c>
      <c r="P119" s="114">
        <v>283.01</v>
      </c>
    </row>
    <row r="120" spans="2:16">
      <c r="B120" s="112" t="s">
        <v>395</v>
      </c>
      <c r="C120" s="112" t="s">
        <v>258</v>
      </c>
      <c r="D120" s="113">
        <v>41747</v>
      </c>
      <c r="E120" s="112">
        <v>2004</v>
      </c>
      <c r="F120" s="112" t="s">
        <v>214</v>
      </c>
      <c r="G120" s="112" t="s">
        <v>223</v>
      </c>
      <c r="H120" s="112" t="s">
        <v>291</v>
      </c>
      <c r="I120" s="112">
        <v>8</v>
      </c>
      <c r="J120" s="112">
        <v>26</v>
      </c>
      <c r="K120" s="112">
        <v>2</v>
      </c>
      <c r="L120" s="114">
        <v>180</v>
      </c>
      <c r="M120" s="114">
        <v>899.6</v>
      </c>
      <c r="N120" s="114">
        <v>113.4</v>
      </c>
      <c r="O120" s="114">
        <v>1193</v>
      </c>
      <c r="P120" s="114">
        <v>119.3</v>
      </c>
    </row>
    <row r="121" spans="2:16">
      <c r="B121" s="112" t="s">
        <v>402</v>
      </c>
      <c r="C121" s="112" t="s">
        <v>254</v>
      </c>
      <c r="D121" s="113">
        <v>41751</v>
      </c>
      <c r="E121" s="112">
        <v>2004</v>
      </c>
      <c r="F121" s="112" t="s">
        <v>214</v>
      </c>
      <c r="G121" s="112" t="s">
        <v>223</v>
      </c>
      <c r="H121" s="112" t="s">
        <v>261</v>
      </c>
      <c r="I121" s="112">
        <v>2</v>
      </c>
      <c r="J121" s="112">
        <v>7</v>
      </c>
      <c r="K121" s="112">
        <v>1</v>
      </c>
      <c r="L121" s="114">
        <v>45</v>
      </c>
      <c r="M121" s="114">
        <v>242.2</v>
      </c>
      <c r="N121" s="114">
        <v>56.7</v>
      </c>
      <c r="O121" s="114">
        <v>343.9</v>
      </c>
      <c r="P121" s="114">
        <v>34.39</v>
      </c>
    </row>
    <row r="122" spans="2:16">
      <c r="B122" s="112" t="s">
        <v>409</v>
      </c>
      <c r="C122" s="112" t="s">
        <v>279</v>
      </c>
      <c r="D122" s="113">
        <v>41753</v>
      </c>
      <c r="E122" s="112">
        <v>2004</v>
      </c>
      <c r="F122" s="112" t="s">
        <v>214</v>
      </c>
      <c r="G122" s="112" t="s">
        <v>223</v>
      </c>
      <c r="H122" s="112" t="s">
        <v>225</v>
      </c>
      <c r="I122" s="112">
        <v>37</v>
      </c>
      <c r="J122" s="112">
        <v>33</v>
      </c>
      <c r="K122" s="112">
        <v>3</v>
      </c>
      <c r="L122" s="114">
        <v>832.5</v>
      </c>
      <c r="M122" s="114">
        <v>1141.8</v>
      </c>
      <c r="N122" s="114">
        <v>170.1</v>
      </c>
      <c r="O122" s="114">
        <v>2144.4</v>
      </c>
      <c r="P122" s="114">
        <v>214.44</v>
      </c>
    </row>
    <row r="123" spans="2:16">
      <c r="B123" s="112" t="s">
        <v>415</v>
      </c>
      <c r="C123" s="112" t="s">
        <v>258</v>
      </c>
      <c r="D123" s="113">
        <v>41759</v>
      </c>
      <c r="E123" s="112">
        <v>2004</v>
      </c>
      <c r="F123" s="112" t="s">
        <v>214</v>
      </c>
      <c r="G123" s="112" t="s">
        <v>223</v>
      </c>
      <c r="H123" s="112" t="s">
        <v>266</v>
      </c>
      <c r="I123" s="112">
        <v>12</v>
      </c>
      <c r="J123" s="112">
        <v>31</v>
      </c>
      <c r="K123" s="112">
        <v>10</v>
      </c>
      <c r="L123" s="114">
        <v>270</v>
      </c>
      <c r="M123" s="114">
        <v>1072.5999999999999</v>
      </c>
      <c r="N123" s="114">
        <v>567</v>
      </c>
      <c r="O123" s="114">
        <v>1909.6</v>
      </c>
      <c r="P123" s="114">
        <v>190.96</v>
      </c>
    </row>
    <row r="124" spans="2:16">
      <c r="B124" s="112" t="s">
        <v>416</v>
      </c>
      <c r="C124" s="112" t="s">
        <v>244</v>
      </c>
      <c r="D124" s="113">
        <v>41761</v>
      </c>
      <c r="E124" s="112">
        <v>2004</v>
      </c>
      <c r="F124" s="112" t="s">
        <v>215</v>
      </c>
      <c r="G124" s="112" t="s">
        <v>223</v>
      </c>
      <c r="H124" s="112" t="s">
        <v>228</v>
      </c>
      <c r="I124" s="112">
        <v>93</v>
      </c>
      <c r="J124" s="112">
        <v>5</v>
      </c>
      <c r="K124" s="112">
        <v>3</v>
      </c>
      <c r="L124" s="114">
        <v>2092.5</v>
      </c>
      <c r="M124" s="114">
        <v>173</v>
      </c>
      <c r="N124" s="114">
        <v>170.1</v>
      </c>
      <c r="O124" s="114">
        <v>2435.6</v>
      </c>
      <c r="P124" s="114">
        <v>243.56</v>
      </c>
    </row>
    <row r="125" spans="2:16">
      <c r="B125" s="112" t="s">
        <v>417</v>
      </c>
      <c r="C125" s="112" t="s">
        <v>277</v>
      </c>
      <c r="D125" s="113">
        <v>41761</v>
      </c>
      <c r="E125" s="112">
        <v>2004</v>
      </c>
      <c r="F125" s="112" t="s">
        <v>215</v>
      </c>
      <c r="G125" s="112" t="s">
        <v>223</v>
      </c>
      <c r="H125" s="112" t="s">
        <v>246</v>
      </c>
      <c r="I125" s="112">
        <v>8</v>
      </c>
      <c r="J125" s="112">
        <v>41</v>
      </c>
      <c r="K125" s="112">
        <v>7</v>
      </c>
      <c r="L125" s="114">
        <v>180</v>
      </c>
      <c r="M125" s="114">
        <v>1418.6</v>
      </c>
      <c r="N125" s="114">
        <v>396.9</v>
      </c>
      <c r="O125" s="114">
        <v>1995.5</v>
      </c>
      <c r="P125" s="114">
        <v>199.55</v>
      </c>
    </row>
    <row r="126" spans="2:16">
      <c r="B126" s="112" t="s">
        <v>419</v>
      </c>
      <c r="C126" s="112" t="s">
        <v>247</v>
      </c>
      <c r="D126" s="113">
        <v>41763</v>
      </c>
      <c r="E126" s="112">
        <v>2004</v>
      </c>
      <c r="F126" s="112" t="s">
        <v>215</v>
      </c>
      <c r="G126" s="112" t="s">
        <v>223</v>
      </c>
      <c r="H126" s="112" t="s">
        <v>263</v>
      </c>
      <c r="I126" s="112">
        <v>51</v>
      </c>
      <c r="J126" s="112">
        <v>3</v>
      </c>
      <c r="K126" s="112">
        <v>5</v>
      </c>
      <c r="L126" s="114">
        <v>1147.5</v>
      </c>
      <c r="M126" s="114">
        <v>103.8</v>
      </c>
      <c r="N126" s="114">
        <v>283.5</v>
      </c>
      <c r="O126" s="114">
        <v>1534.8</v>
      </c>
      <c r="P126" s="114">
        <v>153.47999999999999</v>
      </c>
    </row>
    <row r="127" spans="2:16">
      <c r="B127" s="112" t="s">
        <v>436</v>
      </c>
      <c r="C127" s="112" t="s">
        <v>249</v>
      </c>
      <c r="D127" s="113">
        <v>41782</v>
      </c>
      <c r="E127" s="112">
        <v>2004</v>
      </c>
      <c r="F127" s="112" t="s">
        <v>215</v>
      </c>
      <c r="G127" s="112" t="s">
        <v>223</v>
      </c>
      <c r="H127" s="112" t="s">
        <v>243</v>
      </c>
      <c r="I127" s="112">
        <v>16</v>
      </c>
      <c r="J127" s="112">
        <v>30</v>
      </c>
      <c r="K127" s="112">
        <v>8</v>
      </c>
      <c r="L127" s="114">
        <v>360</v>
      </c>
      <c r="M127" s="114">
        <v>1038</v>
      </c>
      <c r="N127" s="114">
        <v>453.6</v>
      </c>
      <c r="O127" s="114">
        <v>1851.6</v>
      </c>
      <c r="P127" s="114">
        <v>185.16</v>
      </c>
    </row>
    <row r="128" spans="2:16">
      <c r="B128" s="112" t="s">
        <v>443</v>
      </c>
      <c r="C128" s="112" t="s">
        <v>286</v>
      </c>
      <c r="D128" s="113">
        <v>41787</v>
      </c>
      <c r="E128" s="112">
        <v>2004</v>
      </c>
      <c r="F128" s="112" t="s">
        <v>215</v>
      </c>
      <c r="G128" s="112" t="s">
        <v>223</v>
      </c>
      <c r="H128" s="112" t="s">
        <v>27</v>
      </c>
      <c r="I128" s="112">
        <v>89</v>
      </c>
      <c r="J128" s="112">
        <v>27</v>
      </c>
      <c r="K128" s="112">
        <v>2</v>
      </c>
      <c r="L128" s="114">
        <v>2002.5</v>
      </c>
      <c r="M128" s="114">
        <v>934.2</v>
      </c>
      <c r="N128" s="114">
        <v>113.4</v>
      </c>
      <c r="O128" s="114">
        <v>3050.1</v>
      </c>
      <c r="P128" s="114">
        <v>305.01</v>
      </c>
    </row>
    <row r="129" spans="2:16">
      <c r="B129" s="112" t="s">
        <v>447</v>
      </c>
      <c r="C129" s="112" t="s">
        <v>279</v>
      </c>
      <c r="D129" s="113">
        <v>41791</v>
      </c>
      <c r="E129" s="112">
        <v>2004</v>
      </c>
      <c r="F129" s="112" t="s">
        <v>216</v>
      </c>
      <c r="G129" s="112" t="s">
        <v>223</v>
      </c>
      <c r="H129" s="112" t="s">
        <v>27</v>
      </c>
      <c r="I129" s="112">
        <v>12</v>
      </c>
      <c r="J129" s="112">
        <v>7</v>
      </c>
      <c r="K129" s="112">
        <v>2</v>
      </c>
      <c r="L129" s="114">
        <v>270</v>
      </c>
      <c r="M129" s="114">
        <v>242.2</v>
      </c>
      <c r="N129" s="114">
        <v>113.4</v>
      </c>
      <c r="O129" s="114">
        <v>625.6</v>
      </c>
      <c r="P129" s="114">
        <v>62.56</v>
      </c>
    </row>
    <row r="130" spans="2:16">
      <c r="B130" s="112" t="s">
        <v>452</v>
      </c>
      <c r="C130" s="112" t="s">
        <v>258</v>
      </c>
      <c r="D130" s="113">
        <v>41797</v>
      </c>
      <c r="E130" s="112">
        <v>2004</v>
      </c>
      <c r="F130" s="112" t="s">
        <v>216</v>
      </c>
      <c r="G130" s="112" t="s">
        <v>223</v>
      </c>
      <c r="H130" s="112" t="s">
        <v>291</v>
      </c>
      <c r="I130" s="112">
        <v>28</v>
      </c>
      <c r="J130" s="112">
        <v>40</v>
      </c>
      <c r="K130" s="112">
        <v>5</v>
      </c>
      <c r="L130" s="114">
        <v>630</v>
      </c>
      <c r="M130" s="114">
        <v>1384</v>
      </c>
      <c r="N130" s="114">
        <v>283.5</v>
      </c>
      <c r="O130" s="114">
        <v>2297.5</v>
      </c>
      <c r="P130" s="114">
        <v>229.75</v>
      </c>
    </row>
    <row r="131" spans="2:16">
      <c r="B131" s="112" t="s">
        <v>458</v>
      </c>
      <c r="C131" s="112" t="s">
        <v>244</v>
      </c>
      <c r="D131" s="113">
        <v>41808</v>
      </c>
      <c r="E131" s="112">
        <v>2004</v>
      </c>
      <c r="F131" s="112" t="s">
        <v>216</v>
      </c>
      <c r="G131" s="112" t="s">
        <v>223</v>
      </c>
      <c r="H131" s="112" t="s">
        <v>291</v>
      </c>
      <c r="I131" s="112">
        <v>5</v>
      </c>
      <c r="J131" s="112">
        <v>31</v>
      </c>
      <c r="K131" s="112">
        <v>10</v>
      </c>
      <c r="L131" s="114">
        <v>112.5</v>
      </c>
      <c r="M131" s="114">
        <v>1072.5999999999999</v>
      </c>
      <c r="N131" s="114">
        <v>567</v>
      </c>
      <c r="O131" s="114">
        <v>1752.1</v>
      </c>
      <c r="P131" s="114">
        <v>175.21</v>
      </c>
    </row>
    <row r="132" spans="2:16">
      <c r="B132" s="112" t="s">
        <v>469</v>
      </c>
      <c r="C132" s="112" t="s">
        <v>277</v>
      </c>
      <c r="D132" s="113">
        <v>41815</v>
      </c>
      <c r="E132" s="112">
        <v>2004</v>
      </c>
      <c r="F132" s="112" t="s">
        <v>216</v>
      </c>
      <c r="G132" s="112" t="s">
        <v>223</v>
      </c>
      <c r="H132" s="112" t="s">
        <v>27</v>
      </c>
      <c r="I132" s="112">
        <v>20</v>
      </c>
      <c r="J132" s="112">
        <v>50</v>
      </c>
      <c r="K132" s="112">
        <v>8</v>
      </c>
      <c r="L132" s="114">
        <v>450</v>
      </c>
      <c r="M132" s="114">
        <v>1730</v>
      </c>
      <c r="N132" s="114">
        <v>453.6</v>
      </c>
      <c r="O132" s="114">
        <v>2633.6</v>
      </c>
      <c r="P132" s="114">
        <v>263.36</v>
      </c>
    </row>
    <row r="133" spans="2:16">
      <c r="B133" s="112" t="s">
        <v>470</v>
      </c>
      <c r="C133" s="112" t="s">
        <v>254</v>
      </c>
      <c r="D133" s="113">
        <v>41816</v>
      </c>
      <c r="E133" s="112">
        <v>2004</v>
      </c>
      <c r="F133" s="112" t="s">
        <v>216</v>
      </c>
      <c r="G133" s="112" t="s">
        <v>223</v>
      </c>
      <c r="H133" s="112" t="s">
        <v>291</v>
      </c>
      <c r="I133" s="112">
        <v>65</v>
      </c>
      <c r="J133" s="112">
        <v>41</v>
      </c>
      <c r="K133" s="112">
        <v>8</v>
      </c>
      <c r="L133" s="114">
        <v>1462.5</v>
      </c>
      <c r="M133" s="114">
        <v>1418.6</v>
      </c>
      <c r="N133" s="114">
        <v>453.6</v>
      </c>
      <c r="O133" s="114">
        <v>3334.7</v>
      </c>
      <c r="P133" s="114">
        <v>333.47</v>
      </c>
    </row>
    <row r="134" spans="2:16">
      <c r="B134" s="112" t="s">
        <v>471</v>
      </c>
      <c r="C134" s="112" t="s">
        <v>249</v>
      </c>
      <c r="D134" s="113">
        <v>41818</v>
      </c>
      <c r="E134" s="112">
        <v>2004</v>
      </c>
      <c r="F134" s="112" t="s">
        <v>216</v>
      </c>
      <c r="G134" s="112" t="s">
        <v>223</v>
      </c>
      <c r="H134" s="112" t="s">
        <v>263</v>
      </c>
      <c r="I134" s="112">
        <v>43</v>
      </c>
      <c r="J134" s="112">
        <v>36</v>
      </c>
      <c r="K134" s="112">
        <v>9</v>
      </c>
      <c r="L134" s="114">
        <v>967.5</v>
      </c>
      <c r="M134" s="114">
        <v>1245.5999999999999</v>
      </c>
      <c r="N134" s="114">
        <v>510.3</v>
      </c>
      <c r="O134" s="114">
        <v>2723.4</v>
      </c>
      <c r="P134" s="114">
        <v>272.33999999999997</v>
      </c>
    </row>
    <row r="135" spans="2:16">
      <c r="B135" s="112" t="s">
        <v>491</v>
      </c>
      <c r="C135" s="112" t="s">
        <v>283</v>
      </c>
      <c r="D135" s="113">
        <v>41829</v>
      </c>
      <c r="E135" s="112">
        <v>2004</v>
      </c>
      <c r="F135" s="112" t="s">
        <v>478</v>
      </c>
      <c r="G135" s="112" t="s">
        <v>223</v>
      </c>
      <c r="H135" s="112" t="s">
        <v>266</v>
      </c>
      <c r="I135" s="112">
        <v>25</v>
      </c>
      <c r="J135" s="112">
        <v>16</v>
      </c>
      <c r="K135" s="112">
        <v>2</v>
      </c>
      <c r="L135" s="114">
        <v>562.5</v>
      </c>
      <c r="M135" s="114">
        <v>553.6</v>
      </c>
      <c r="N135" s="114">
        <v>113.4</v>
      </c>
      <c r="O135" s="114">
        <v>1229.5</v>
      </c>
      <c r="P135" s="114">
        <v>122.95</v>
      </c>
    </row>
    <row r="136" spans="2:16">
      <c r="B136" s="112" t="s">
        <v>500</v>
      </c>
      <c r="C136" s="112" t="s">
        <v>258</v>
      </c>
      <c r="D136" s="113">
        <v>41843</v>
      </c>
      <c r="E136" s="112">
        <v>2004</v>
      </c>
      <c r="F136" s="112" t="s">
        <v>478</v>
      </c>
      <c r="G136" s="112" t="s">
        <v>223</v>
      </c>
      <c r="H136" s="112" t="s">
        <v>252</v>
      </c>
      <c r="I136" s="112">
        <v>31</v>
      </c>
      <c r="J136" s="112">
        <v>6</v>
      </c>
      <c r="K136" s="112">
        <v>6</v>
      </c>
      <c r="L136" s="114">
        <v>697.5</v>
      </c>
      <c r="M136" s="114">
        <v>207.6</v>
      </c>
      <c r="N136" s="114">
        <v>340.2</v>
      </c>
      <c r="O136" s="114">
        <v>1245.3</v>
      </c>
      <c r="P136" s="114">
        <v>124.53</v>
      </c>
    </row>
    <row r="137" spans="2:16">
      <c r="B137" s="112" t="s">
        <v>501</v>
      </c>
      <c r="C137" s="112" t="s">
        <v>258</v>
      </c>
      <c r="D137" s="113">
        <v>41843</v>
      </c>
      <c r="E137" s="112">
        <v>2004</v>
      </c>
      <c r="F137" s="112" t="s">
        <v>478</v>
      </c>
      <c r="G137" s="112" t="s">
        <v>223</v>
      </c>
      <c r="H137" s="112" t="s">
        <v>291</v>
      </c>
      <c r="I137" s="112">
        <v>50</v>
      </c>
      <c r="J137" s="112">
        <v>20</v>
      </c>
      <c r="K137" s="112">
        <v>2</v>
      </c>
      <c r="L137" s="114">
        <v>1125</v>
      </c>
      <c r="M137" s="114">
        <v>692</v>
      </c>
      <c r="N137" s="114">
        <v>113.4</v>
      </c>
      <c r="O137" s="114">
        <v>1930.4</v>
      </c>
      <c r="P137" s="114">
        <v>193.04</v>
      </c>
    </row>
    <row r="138" spans="2:16">
      <c r="B138" s="112" t="s">
        <v>503</v>
      </c>
      <c r="C138" s="112" t="s">
        <v>247</v>
      </c>
      <c r="D138" s="113">
        <v>41844</v>
      </c>
      <c r="E138" s="112">
        <v>2004</v>
      </c>
      <c r="F138" s="112" t="s">
        <v>478</v>
      </c>
      <c r="G138" s="112" t="s">
        <v>223</v>
      </c>
      <c r="H138" s="112" t="s">
        <v>271</v>
      </c>
      <c r="I138" s="112">
        <v>54</v>
      </c>
      <c r="J138" s="112">
        <v>22</v>
      </c>
      <c r="K138" s="112">
        <v>4</v>
      </c>
      <c r="L138" s="114">
        <v>1215</v>
      </c>
      <c r="M138" s="114">
        <v>761.2</v>
      </c>
      <c r="N138" s="114">
        <v>226.8</v>
      </c>
      <c r="O138" s="114">
        <v>2203</v>
      </c>
      <c r="P138" s="114">
        <v>220.3</v>
      </c>
    </row>
    <row r="139" spans="2:16">
      <c r="B139" s="112" t="s">
        <v>505</v>
      </c>
      <c r="C139" s="112" t="s">
        <v>247</v>
      </c>
      <c r="D139" s="113">
        <v>41846</v>
      </c>
      <c r="E139" s="112">
        <v>2004</v>
      </c>
      <c r="F139" s="112" t="s">
        <v>478</v>
      </c>
      <c r="G139" s="112" t="s">
        <v>223</v>
      </c>
      <c r="H139" s="112" t="s">
        <v>27</v>
      </c>
      <c r="I139" s="112">
        <v>45</v>
      </c>
      <c r="J139" s="112">
        <v>43</v>
      </c>
      <c r="K139" s="112">
        <v>8</v>
      </c>
      <c r="L139" s="114">
        <v>1012.5</v>
      </c>
      <c r="M139" s="114">
        <v>1487.8</v>
      </c>
      <c r="N139" s="114">
        <v>453.6</v>
      </c>
      <c r="O139" s="114">
        <v>2953.9</v>
      </c>
      <c r="P139" s="114">
        <v>295.39</v>
      </c>
    </row>
    <row r="140" spans="2:16">
      <c r="B140" s="112" t="s">
        <v>506</v>
      </c>
      <c r="C140" s="112" t="s">
        <v>244</v>
      </c>
      <c r="D140" s="113">
        <v>41847</v>
      </c>
      <c r="E140" s="112">
        <v>2004</v>
      </c>
      <c r="F140" s="112" t="s">
        <v>478</v>
      </c>
      <c r="G140" s="112" t="s">
        <v>223</v>
      </c>
      <c r="H140" s="112" t="s">
        <v>261</v>
      </c>
      <c r="I140" s="112">
        <v>8</v>
      </c>
      <c r="J140" s="112">
        <v>14</v>
      </c>
      <c r="K140" s="112">
        <v>6</v>
      </c>
      <c r="L140" s="114">
        <v>180</v>
      </c>
      <c r="M140" s="114">
        <v>484.4</v>
      </c>
      <c r="N140" s="114">
        <v>340.2</v>
      </c>
      <c r="O140" s="114">
        <v>1004.6</v>
      </c>
      <c r="P140" s="114">
        <v>100.46</v>
      </c>
    </row>
    <row r="141" spans="2:16">
      <c r="B141" s="112" t="s">
        <v>511</v>
      </c>
      <c r="C141" s="112" t="s">
        <v>286</v>
      </c>
      <c r="D141" s="113">
        <v>41850</v>
      </c>
      <c r="E141" s="112">
        <v>2004</v>
      </c>
      <c r="F141" s="112" t="s">
        <v>478</v>
      </c>
      <c r="G141" s="112" t="s">
        <v>223</v>
      </c>
      <c r="H141" s="112" t="s">
        <v>225</v>
      </c>
      <c r="I141" s="112">
        <v>7</v>
      </c>
      <c r="J141" s="112">
        <v>18</v>
      </c>
      <c r="K141" s="112">
        <v>6</v>
      </c>
      <c r="L141" s="114">
        <v>157.5</v>
      </c>
      <c r="M141" s="114">
        <v>622.79999999999995</v>
      </c>
      <c r="N141" s="114">
        <v>340.2</v>
      </c>
      <c r="O141" s="114">
        <v>1120.5</v>
      </c>
      <c r="P141" s="114">
        <v>112.05</v>
      </c>
    </row>
    <row r="142" spans="2:16">
      <c r="B142" s="112" t="s">
        <v>524</v>
      </c>
      <c r="C142" s="112" t="s">
        <v>286</v>
      </c>
      <c r="D142" s="113">
        <v>41860</v>
      </c>
      <c r="E142" s="112">
        <v>2004</v>
      </c>
      <c r="F142" s="112" t="s">
        <v>515</v>
      </c>
      <c r="G142" s="112" t="s">
        <v>223</v>
      </c>
      <c r="H142" s="112" t="s">
        <v>246</v>
      </c>
      <c r="I142" s="112">
        <v>80</v>
      </c>
      <c r="J142" s="112">
        <v>32</v>
      </c>
      <c r="K142" s="112">
        <v>4</v>
      </c>
      <c r="L142" s="114">
        <v>1800</v>
      </c>
      <c r="M142" s="114">
        <v>1107.2</v>
      </c>
      <c r="N142" s="114">
        <v>226.8</v>
      </c>
      <c r="O142" s="114">
        <v>3134</v>
      </c>
      <c r="P142" s="114">
        <v>313.39999999999998</v>
      </c>
    </row>
    <row r="143" spans="2:16">
      <c r="B143" s="112" t="s">
        <v>531</v>
      </c>
      <c r="C143" s="112" t="s">
        <v>286</v>
      </c>
      <c r="D143" s="113">
        <v>41865</v>
      </c>
      <c r="E143" s="112">
        <v>2004</v>
      </c>
      <c r="F143" s="112" t="s">
        <v>515</v>
      </c>
      <c r="G143" s="112" t="s">
        <v>223</v>
      </c>
      <c r="H143" s="112" t="s">
        <v>252</v>
      </c>
      <c r="I143" s="112">
        <v>97</v>
      </c>
      <c r="J143" s="112">
        <v>10</v>
      </c>
      <c r="K143" s="112">
        <v>5</v>
      </c>
      <c r="L143" s="114">
        <v>2182.5</v>
      </c>
      <c r="M143" s="114">
        <v>346</v>
      </c>
      <c r="N143" s="114">
        <v>283.5</v>
      </c>
      <c r="O143" s="114">
        <v>2812</v>
      </c>
      <c r="P143" s="114">
        <v>281.2</v>
      </c>
    </row>
    <row r="144" spans="2:16">
      <c r="B144" s="112" t="s">
        <v>535</v>
      </c>
      <c r="C144" s="112" t="s">
        <v>256</v>
      </c>
      <c r="D144" s="113">
        <v>41866</v>
      </c>
      <c r="E144" s="112">
        <v>2004</v>
      </c>
      <c r="F144" s="112" t="s">
        <v>515</v>
      </c>
      <c r="G144" s="112" t="s">
        <v>223</v>
      </c>
      <c r="H144" s="112" t="s">
        <v>263</v>
      </c>
      <c r="I144" s="112">
        <v>25</v>
      </c>
      <c r="J144" s="112">
        <v>30</v>
      </c>
      <c r="K144" s="112">
        <v>10</v>
      </c>
      <c r="L144" s="114">
        <v>562.5</v>
      </c>
      <c r="M144" s="114">
        <v>1038</v>
      </c>
      <c r="N144" s="114">
        <v>567</v>
      </c>
      <c r="O144" s="114">
        <v>2167.5</v>
      </c>
      <c r="P144" s="114">
        <v>216.75</v>
      </c>
    </row>
    <row r="145" spans="2:16">
      <c r="B145" s="112" t="s">
        <v>537</v>
      </c>
      <c r="C145" s="112" t="s">
        <v>286</v>
      </c>
      <c r="D145" s="113">
        <v>41868</v>
      </c>
      <c r="E145" s="112">
        <v>2004</v>
      </c>
      <c r="F145" s="112" t="s">
        <v>515</v>
      </c>
      <c r="G145" s="112" t="s">
        <v>223</v>
      </c>
      <c r="H145" s="112" t="s">
        <v>252</v>
      </c>
      <c r="I145" s="112">
        <v>86</v>
      </c>
      <c r="J145" s="112">
        <v>8</v>
      </c>
      <c r="K145" s="112">
        <v>2</v>
      </c>
      <c r="L145" s="114">
        <v>1935</v>
      </c>
      <c r="M145" s="114">
        <v>276.8</v>
      </c>
      <c r="N145" s="114">
        <v>113.4</v>
      </c>
      <c r="O145" s="114">
        <v>2325.1999999999998</v>
      </c>
      <c r="P145" s="114">
        <v>232.52</v>
      </c>
    </row>
    <row r="146" spans="2:16">
      <c r="B146" s="112" t="s">
        <v>538</v>
      </c>
      <c r="C146" s="112" t="s">
        <v>254</v>
      </c>
      <c r="D146" s="113">
        <v>41869</v>
      </c>
      <c r="E146" s="112">
        <v>2004</v>
      </c>
      <c r="F146" s="112" t="s">
        <v>515</v>
      </c>
      <c r="G146" s="112" t="s">
        <v>223</v>
      </c>
      <c r="H146" s="112" t="s">
        <v>243</v>
      </c>
      <c r="I146" s="112">
        <v>67</v>
      </c>
      <c r="J146" s="112">
        <v>50</v>
      </c>
      <c r="K146" s="112">
        <v>6</v>
      </c>
      <c r="L146" s="114">
        <v>1507.5</v>
      </c>
      <c r="M146" s="114">
        <v>1730</v>
      </c>
      <c r="N146" s="114">
        <v>340.2</v>
      </c>
      <c r="O146" s="114">
        <v>3577.7</v>
      </c>
      <c r="P146" s="114">
        <v>357.77</v>
      </c>
    </row>
    <row r="147" spans="2:16">
      <c r="B147" s="112" t="s">
        <v>539</v>
      </c>
      <c r="C147" s="112" t="s">
        <v>258</v>
      </c>
      <c r="D147" s="113">
        <v>41870</v>
      </c>
      <c r="E147" s="112">
        <v>2004</v>
      </c>
      <c r="F147" s="112" t="s">
        <v>515</v>
      </c>
      <c r="G147" s="112" t="s">
        <v>223</v>
      </c>
      <c r="H147" s="112" t="s">
        <v>263</v>
      </c>
      <c r="I147" s="112">
        <v>81</v>
      </c>
      <c r="J147" s="112">
        <v>37</v>
      </c>
      <c r="K147" s="112">
        <v>4</v>
      </c>
      <c r="L147" s="114">
        <v>1822.5</v>
      </c>
      <c r="M147" s="114">
        <v>1280.2</v>
      </c>
      <c r="N147" s="114">
        <v>226.8</v>
      </c>
      <c r="O147" s="114">
        <v>3329.5</v>
      </c>
      <c r="P147" s="114">
        <v>332.95</v>
      </c>
    </row>
    <row r="148" spans="2:16">
      <c r="B148" s="112" t="s">
        <v>543</v>
      </c>
      <c r="C148" s="112" t="s">
        <v>244</v>
      </c>
      <c r="D148" s="113">
        <v>41870</v>
      </c>
      <c r="E148" s="112">
        <v>2004</v>
      </c>
      <c r="F148" s="112" t="s">
        <v>515</v>
      </c>
      <c r="G148" s="112" t="s">
        <v>223</v>
      </c>
      <c r="H148" s="112" t="s">
        <v>27</v>
      </c>
      <c r="I148" s="112">
        <v>38</v>
      </c>
      <c r="J148" s="112">
        <v>20</v>
      </c>
      <c r="K148" s="112">
        <v>9</v>
      </c>
      <c r="L148" s="114">
        <v>855</v>
      </c>
      <c r="M148" s="114">
        <v>692</v>
      </c>
      <c r="N148" s="114">
        <v>510.3</v>
      </c>
      <c r="O148" s="114">
        <v>2057.3000000000002</v>
      </c>
      <c r="P148" s="114">
        <v>205.73</v>
      </c>
    </row>
    <row r="149" spans="2:16">
      <c r="B149" s="112" t="s">
        <v>544</v>
      </c>
      <c r="C149" s="112" t="s">
        <v>244</v>
      </c>
      <c r="D149" s="113">
        <v>41872</v>
      </c>
      <c r="E149" s="112">
        <v>2004</v>
      </c>
      <c r="F149" s="112" t="s">
        <v>515</v>
      </c>
      <c r="G149" s="112" t="s">
        <v>223</v>
      </c>
      <c r="H149" s="112" t="s">
        <v>291</v>
      </c>
      <c r="I149" s="112">
        <v>11</v>
      </c>
      <c r="J149" s="112">
        <v>44</v>
      </c>
      <c r="K149" s="112">
        <v>7</v>
      </c>
      <c r="L149" s="114">
        <v>247.5</v>
      </c>
      <c r="M149" s="114">
        <v>1522.4</v>
      </c>
      <c r="N149" s="114">
        <v>396.9</v>
      </c>
      <c r="O149" s="114">
        <v>2166.8000000000002</v>
      </c>
      <c r="P149" s="114">
        <v>216.68</v>
      </c>
    </row>
    <row r="150" spans="2:16">
      <c r="B150" s="112" t="s">
        <v>547</v>
      </c>
      <c r="C150" s="112" t="s">
        <v>247</v>
      </c>
      <c r="D150" s="113">
        <v>41873</v>
      </c>
      <c r="E150" s="112">
        <v>2004</v>
      </c>
      <c r="F150" s="112" t="s">
        <v>515</v>
      </c>
      <c r="G150" s="112" t="s">
        <v>223</v>
      </c>
      <c r="H150" s="112" t="s">
        <v>228</v>
      </c>
      <c r="I150" s="112">
        <v>87</v>
      </c>
      <c r="J150" s="112">
        <v>6</v>
      </c>
      <c r="K150" s="112">
        <v>6</v>
      </c>
      <c r="L150" s="114">
        <v>1957.5</v>
      </c>
      <c r="M150" s="114">
        <v>207.6</v>
      </c>
      <c r="N150" s="114">
        <v>340.2</v>
      </c>
      <c r="O150" s="114">
        <v>2505.3000000000002</v>
      </c>
      <c r="P150" s="114">
        <v>250.53</v>
      </c>
    </row>
    <row r="151" spans="2:16">
      <c r="B151" s="112" t="s">
        <v>548</v>
      </c>
      <c r="C151" s="112" t="s">
        <v>279</v>
      </c>
      <c r="D151" s="113">
        <v>41874</v>
      </c>
      <c r="E151" s="112">
        <v>2004</v>
      </c>
      <c r="F151" s="112" t="s">
        <v>515</v>
      </c>
      <c r="G151" s="112" t="s">
        <v>223</v>
      </c>
      <c r="H151" s="112" t="s">
        <v>266</v>
      </c>
      <c r="I151" s="112">
        <v>72</v>
      </c>
      <c r="J151" s="112">
        <v>5</v>
      </c>
      <c r="K151" s="112">
        <v>4</v>
      </c>
      <c r="L151" s="114">
        <v>1620</v>
      </c>
      <c r="M151" s="114">
        <v>173</v>
      </c>
      <c r="N151" s="114">
        <v>226.8</v>
      </c>
      <c r="O151" s="114">
        <v>2019.8</v>
      </c>
      <c r="P151" s="114">
        <v>201.98</v>
      </c>
    </row>
    <row r="152" spans="2:16">
      <c r="B152" s="112" t="s">
        <v>552</v>
      </c>
      <c r="C152" s="112" t="s">
        <v>256</v>
      </c>
      <c r="D152" s="113">
        <v>41875</v>
      </c>
      <c r="E152" s="112">
        <v>2004</v>
      </c>
      <c r="F152" s="112" t="s">
        <v>515</v>
      </c>
      <c r="G152" s="112" t="s">
        <v>223</v>
      </c>
      <c r="H152" s="112" t="s">
        <v>263</v>
      </c>
      <c r="I152" s="112">
        <v>86</v>
      </c>
      <c r="J152" s="112">
        <v>41</v>
      </c>
      <c r="K152" s="112">
        <v>7</v>
      </c>
      <c r="L152" s="114">
        <v>1935</v>
      </c>
      <c r="M152" s="114">
        <v>1418.6</v>
      </c>
      <c r="N152" s="114">
        <v>396.9</v>
      </c>
      <c r="O152" s="114">
        <v>3750.5</v>
      </c>
      <c r="P152" s="114">
        <v>375.05</v>
      </c>
    </row>
    <row r="153" spans="2:16">
      <c r="B153" s="112" t="s">
        <v>553</v>
      </c>
      <c r="C153" s="112" t="s">
        <v>286</v>
      </c>
      <c r="D153" s="113">
        <v>41878</v>
      </c>
      <c r="E153" s="112">
        <v>2004</v>
      </c>
      <c r="F153" s="112" t="s">
        <v>515</v>
      </c>
      <c r="G153" s="112" t="s">
        <v>223</v>
      </c>
      <c r="H153" s="112" t="s">
        <v>291</v>
      </c>
      <c r="I153" s="112">
        <v>58</v>
      </c>
      <c r="J153" s="112">
        <v>48</v>
      </c>
      <c r="K153" s="112">
        <v>4</v>
      </c>
      <c r="L153" s="114">
        <v>1305</v>
      </c>
      <c r="M153" s="114">
        <v>1660.8</v>
      </c>
      <c r="N153" s="114">
        <v>226.8</v>
      </c>
      <c r="O153" s="114">
        <v>3192.6</v>
      </c>
      <c r="P153" s="114">
        <v>319.26</v>
      </c>
    </row>
    <row r="154" spans="2:16">
      <c r="B154" s="112" t="s">
        <v>558</v>
      </c>
      <c r="C154" s="112" t="s">
        <v>279</v>
      </c>
      <c r="D154" s="113">
        <v>41880</v>
      </c>
      <c r="E154" s="112">
        <v>2004</v>
      </c>
      <c r="F154" s="112" t="s">
        <v>515</v>
      </c>
      <c r="G154" s="112" t="s">
        <v>223</v>
      </c>
      <c r="H154" s="112" t="s">
        <v>225</v>
      </c>
      <c r="I154" s="112">
        <v>75</v>
      </c>
      <c r="J154" s="112">
        <v>34</v>
      </c>
      <c r="K154" s="112">
        <v>2</v>
      </c>
      <c r="L154" s="114">
        <v>1687.5</v>
      </c>
      <c r="M154" s="114">
        <v>1176.4000000000001</v>
      </c>
      <c r="N154" s="114">
        <v>113.4</v>
      </c>
      <c r="O154" s="114">
        <v>2977.3</v>
      </c>
      <c r="P154" s="114">
        <v>297.73</v>
      </c>
    </row>
    <row r="155" spans="2:16">
      <c r="B155" s="112" t="s">
        <v>563</v>
      </c>
      <c r="C155" s="112" t="s">
        <v>277</v>
      </c>
      <c r="D155" s="113">
        <v>41885</v>
      </c>
      <c r="E155" s="112">
        <v>2004</v>
      </c>
      <c r="F155" s="112" t="s">
        <v>561</v>
      </c>
      <c r="G155" s="112" t="s">
        <v>223</v>
      </c>
      <c r="H155" s="112" t="s">
        <v>263</v>
      </c>
      <c r="I155" s="112">
        <v>8</v>
      </c>
      <c r="J155" s="112">
        <v>4</v>
      </c>
      <c r="K155" s="112">
        <v>3</v>
      </c>
      <c r="L155" s="114">
        <v>180</v>
      </c>
      <c r="M155" s="114">
        <v>138.4</v>
      </c>
      <c r="N155" s="114">
        <v>170.1</v>
      </c>
      <c r="O155" s="114">
        <v>488.5</v>
      </c>
      <c r="P155" s="114">
        <v>48.85</v>
      </c>
    </row>
    <row r="156" spans="2:16">
      <c r="B156" s="112" t="s">
        <v>565</v>
      </c>
      <c r="C156" s="112" t="s">
        <v>279</v>
      </c>
      <c r="D156" s="113">
        <v>41885</v>
      </c>
      <c r="E156" s="112">
        <v>2004</v>
      </c>
      <c r="F156" s="112" t="s">
        <v>561</v>
      </c>
      <c r="G156" s="112" t="s">
        <v>223</v>
      </c>
      <c r="H156" s="112" t="s">
        <v>291</v>
      </c>
      <c r="I156" s="112">
        <v>38</v>
      </c>
      <c r="J156" s="112">
        <v>10</v>
      </c>
      <c r="K156" s="112">
        <v>4</v>
      </c>
      <c r="L156" s="114">
        <v>855</v>
      </c>
      <c r="M156" s="114">
        <v>346</v>
      </c>
      <c r="N156" s="114">
        <v>226.8</v>
      </c>
      <c r="O156" s="114">
        <v>1427.8</v>
      </c>
      <c r="P156" s="114">
        <v>142.78</v>
      </c>
    </row>
    <row r="157" spans="2:16">
      <c r="B157" s="112" t="s">
        <v>569</v>
      </c>
      <c r="C157" s="112" t="s">
        <v>283</v>
      </c>
      <c r="D157" s="113">
        <v>41891</v>
      </c>
      <c r="E157" s="112">
        <v>2004</v>
      </c>
      <c r="F157" s="112" t="s">
        <v>561</v>
      </c>
      <c r="G157" s="112" t="s">
        <v>223</v>
      </c>
      <c r="H157" s="112" t="s">
        <v>252</v>
      </c>
      <c r="I157" s="112">
        <v>49</v>
      </c>
      <c r="J157" s="112">
        <v>19</v>
      </c>
      <c r="K157" s="112">
        <v>1</v>
      </c>
      <c r="L157" s="114">
        <v>1102.5</v>
      </c>
      <c r="M157" s="114">
        <v>657.4</v>
      </c>
      <c r="N157" s="114">
        <v>56.7</v>
      </c>
      <c r="O157" s="114">
        <v>1816.6</v>
      </c>
      <c r="P157" s="114">
        <v>181.66</v>
      </c>
    </row>
    <row r="158" spans="2:16">
      <c r="B158" s="112" t="s">
        <v>574</v>
      </c>
      <c r="C158" s="112" t="s">
        <v>244</v>
      </c>
      <c r="D158" s="113">
        <v>41898</v>
      </c>
      <c r="E158" s="112">
        <v>2004</v>
      </c>
      <c r="F158" s="112" t="s">
        <v>561</v>
      </c>
      <c r="G158" s="112" t="s">
        <v>223</v>
      </c>
      <c r="H158" s="112" t="s">
        <v>225</v>
      </c>
      <c r="I158" s="112">
        <v>65</v>
      </c>
      <c r="J158" s="112">
        <v>43</v>
      </c>
      <c r="K158" s="112">
        <v>6</v>
      </c>
      <c r="L158" s="114">
        <v>1462.5</v>
      </c>
      <c r="M158" s="114">
        <v>1487.8</v>
      </c>
      <c r="N158" s="114">
        <v>340.2</v>
      </c>
      <c r="O158" s="114">
        <v>3290.5</v>
      </c>
      <c r="P158" s="114">
        <v>329.05</v>
      </c>
    </row>
    <row r="159" spans="2:16">
      <c r="B159" s="112" t="s">
        <v>583</v>
      </c>
      <c r="C159" s="112" t="s">
        <v>256</v>
      </c>
      <c r="D159" s="113">
        <v>41903</v>
      </c>
      <c r="E159" s="112">
        <v>2004</v>
      </c>
      <c r="F159" s="112" t="s">
        <v>561</v>
      </c>
      <c r="G159" s="112" t="s">
        <v>223</v>
      </c>
      <c r="H159" s="112" t="s">
        <v>291</v>
      </c>
      <c r="I159" s="112">
        <v>89</v>
      </c>
      <c r="J159" s="112">
        <v>49</v>
      </c>
      <c r="K159" s="112">
        <v>10</v>
      </c>
      <c r="L159" s="114">
        <v>2002.5</v>
      </c>
      <c r="M159" s="114">
        <v>1695.4</v>
      </c>
      <c r="N159" s="114">
        <v>567</v>
      </c>
      <c r="O159" s="114">
        <v>4264.8999999999996</v>
      </c>
      <c r="P159" s="114">
        <v>426.49</v>
      </c>
    </row>
    <row r="160" spans="2:16">
      <c r="B160" s="112" t="s">
        <v>588</v>
      </c>
      <c r="C160" s="112" t="s">
        <v>286</v>
      </c>
      <c r="D160" s="113">
        <v>41908</v>
      </c>
      <c r="E160" s="112">
        <v>2004</v>
      </c>
      <c r="F160" s="112" t="s">
        <v>561</v>
      </c>
      <c r="G160" s="112" t="s">
        <v>223</v>
      </c>
      <c r="H160" s="112" t="s">
        <v>225</v>
      </c>
      <c r="I160" s="112">
        <v>14</v>
      </c>
      <c r="J160" s="112">
        <v>44</v>
      </c>
      <c r="K160" s="112">
        <v>2</v>
      </c>
      <c r="L160" s="114">
        <v>315</v>
      </c>
      <c r="M160" s="114">
        <v>1522.4</v>
      </c>
      <c r="N160" s="114">
        <v>113.4</v>
      </c>
      <c r="O160" s="114">
        <v>1950.8</v>
      </c>
      <c r="P160" s="114">
        <v>195.08</v>
      </c>
    </row>
    <row r="161" spans="2:16">
      <c r="B161" s="112" t="s">
        <v>594</v>
      </c>
      <c r="C161" s="112" t="s">
        <v>258</v>
      </c>
      <c r="D161" s="113">
        <v>41912</v>
      </c>
      <c r="E161" s="112">
        <v>2004</v>
      </c>
      <c r="F161" s="112" t="s">
        <v>561</v>
      </c>
      <c r="G161" s="112" t="s">
        <v>223</v>
      </c>
      <c r="H161" s="112" t="s">
        <v>261</v>
      </c>
      <c r="I161" s="112">
        <v>83</v>
      </c>
      <c r="J161" s="112">
        <v>47</v>
      </c>
      <c r="K161" s="112">
        <v>2</v>
      </c>
      <c r="L161" s="114">
        <v>1867.5</v>
      </c>
      <c r="M161" s="114">
        <v>1626.2</v>
      </c>
      <c r="N161" s="114">
        <v>113.4</v>
      </c>
      <c r="O161" s="114">
        <v>3607.1</v>
      </c>
      <c r="P161" s="114">
        <v>360.71</v>
      </c>
    </row>
    <row r="162" spans="2:16">
      <c r="B162" s="112" t="s">
        <v>601</v>
      </c>
      <c r="C162" s="112" t="s">
        <v>244</v>
      </c>
      <c r="D162" s="113">
        <v>41919</v>
      </c>
      <c r="E162" s="112">
        <v>2004</v>
      </c>
      <c r="F162" s="112" t="s">
        <v>596</v>
      </c>
      <c r="G162" s="112" t="s">
        <v>223</v>
      </c>
      <c r="H162" s="112" t="s">
        <v>266</v>
      </c>
      <c r="I162" s="112">
        <v>71</v>
      </c>
      <c r="J162" s="112">
        <v>37</v>
      </c>
      <c r="K162" s="112">
        <v>3</v>
      </c>
      <c r="L162" s="114">
        <v>1597.5</v>
      </c>
      <c r="M162" s="114">
        <v>1280.2</v>
      </c>
      <c r="N162" s="114">
        <v>170.1</v>
      </c>
      <c r="O162" s="114">
        <v>3047.8</v>
      </c>
      <c r="P162" s="114">
        <v>304.77999999999997</v>
      </c>
    </row>
    <row r="163" spans="2:16">
      <c r="B163" s="112" t="s">
        <v>608</v>
      </c>
      <c r="C163" s="112" t="s">
        <v>256</v>
      </c>
      <c r="D163" s="113">
        <v>41921</v>
      </c>
      <c r="E163" s="112">
        <v>2004</v>
      </c>
      <c r="F163" s="112" t="s">
        <v>596</v>
      </c>
      <c r="G163" s="112" t="s">
        <v>223</v>
      </c>
      <c r="H163" s="112" t="s">
        <v>225</v>
      </c>
      <c r="I163" s="112">
        <v>68</v>
      </c>
      <c r="J163" s="112">
        <v>14</v>
      </c>
      <c r="K163" s="112">
        <v>1</v>
      </c>
      <c r="L163" s="114">
        <v>1530</v>
      </c>
      <c r="M163" s="114">
        <v>484.4</v>
      </c>
      <c r="N163" s="114">
        <v>56.7</v>
      </c>
      <c r="O163" s="114">
        <v>2071.1</v>
      </c>
      <c r="P163" s="114">
        <v>207.11</v>
      </c>
    </row>
    <row r="164" spans="2:16">
      <c r="B164" s="112" t="s">
        <v>610</v>
      </c>
      <c r="C164" s="112" t="s">
        <v>254</v>
      </c>
      <c r="D164" s="113">
        <v>41923</v>
      </c>
      <c r="E164" s="112">
        <v>2004</v>
      </c>
      <c r="F164" s="112" t="s">
        <v>596</v>
      </c>
      <c r="G164" s="112" t="s">
        <v>223</v>
      </c>
      <c r="H164" s="112" t="s">
        <v>225</v>
      </c>
      <c r="I164" s="112">
        <v>12</v>
      </c>
      <c r="J164" s="112">
        <v>28</v>
      </c>
      <c r="K164" s="112">
        <v>2</v>
      </c>
      <c r="L164" s="114">
        <v>270</v>
      </c>
      <c r="M164" s="114">
        <v>968.8</v>
      </c>
      <c r="N164" s="114">
        <v>113.4</v>
      </c>
      <c r="O164" s="114">
        <v>1352.2</v>
      </c>
      <c r="P164" s="114">
        <v>135.22</v>
      </c>
    </row>
    <row r="165" spans="2:16">
      <c r="B165" s="112" t="s">
        <v>611</v>
      </c>
      <c r="C165" s="112" t="s">
        <v>244</v>
      </c>
      <c r="D165" s="113">
        <v>41924</v>
      </c>
      <c r="E165" s="112">
        <v>2004</v>
      </c>
      <c r="F165" s="112" t="s">
        <v>596</v>
      </c>
      <c r="G165" s="112" t="s">
        <v>223</v>
      </c>
      <c r="H165" s="112" t="s">
        <v>228</v>
      </c>
      <c r="I165" s="112">
        <v>57</v>
      </c>
      <c r="J165" s="112">
        <v>45</v>
      </c>
      <c r="K165" s="112">
        <v>2</v>
      </c>
      <c r="L165" s="114">
        <v>1282.5</v>
      </c>
      <c r="M165" s="114">
        <v>1557</v>
      </c>
      <c r="N165" s="114">
        <v>113.4</v>
      </c>
      <c r="O165" s="114">
        <v>2952.9</v>
      </c>
      <c r="P165" s="114">
        <v>295.29000000000002</v>
      </c>
    </row>
    <row r="166" spans="2:16">
      <c r="B166" s="112" t="s">
        <v>612</v>
      </c>
      <c r="C166" s="112" t="s">
        <v>247</v>
      </c>
      <c r="D166" s="113">
        <v>41925</v>
      </c>
      <c r="E166" s="112">
        <v>2004</v>
      </c>
      <c r="F166" s="112" t="s">
        <v>596</v>
      </c>
      <c r="G166" s="112" t="s">
        <v>223</v>
      </c>
      <c r="H166" s="112" t="s">
        <v>228</v>
      </c>
      <c r="I166" s="112">
        <v>98</v>
      </c>
      <c r="J166" s="112">
        <v>20</v>
      </c>
      <c r="K166" s="112">
        <v>4</v>
      </c>
      <c r="L166" s="114">
        <v>2205</v>
      </c>
      <c r="M166" s="114">
        <v>692</v>
      </c>
      <c r="N166" s="114">
        <v>226.8</v>
      </c>
      <c r="O166" s="114">
        <v>3123.8</v>
      </c>
      <c r="P166" s="114">
        <v>312.38</v>
      </c>
    </row>
    <row r="167" spans="2:16">
      <c r="B167" s="112" t="s">
        <v>618</v>
      </c>
      <c r="C167" s="112" t="s">
        <v>277</v>
      </c>
      <c r="D167" s="113">
        <v>41933</v>
      </c>
      <c r="E167" s="112">
        <v>2004</v>
      </c>
      <c r="F167" s="112" t="s">
        <v>596</v>
      </c>
      <c r="G167" s="112" t="s">
        <v>223</v>
      </c>
      <c r="H167" s="112" t="s">
        <v>246</v>
      </c>
      <c r="I167" s="112">
        <v>53</v>
      </c>
      <c r="J167" s="112">
        <v>22</v>
      </c>
      <c r="K167" s="112">
        <v>10</v>
      </c>
      <c r="L167" s="114">
        <v>1192.5</v>
      </c>
      <c r="M167" s="114">
        <v>761.2</v>
      </c>
      <c r="N167" s="114">
        <v>567</v>
      </c>
      <c r="O167" s="114">
        <v>2520.6999999999998</v>
      </c>
      <c r="P167" s="114">
        <v>252.07</v>
      </c>
    </row>
    <row r="168" spans="2:16">
      <c r="B168" s="112" t="s">
        <v>624</v>
      </c>
      <c r="C168" s="112" t="s">
        <v>247</v>
      </c>
      <c r="D168" s="113">
        <v>41942</v>
      </c>
      <c r="E168" s="112">
        <v>2004</v>
      </c>
      <c r="F168" s="112" t="s">
        <v>596</v>
      </c>
      <c r="G168" s="112" t="s">
        <v>223</v>
      </c>
      <c r="H168" s="112" t="s">
        <v>266</v>
      </c>
      <c r="I168" s="112">
        <v>55</v>
      </c>
      <c r="J168" s="112">
        <v>44</v>
      </c>
      <c r="K168" s="112">
        <v>7</v>
      </c>
      <c r="L168" s="114">
        <v>1237.5</v>
      </c>
      <c r="M168" s="114">
        <v>1522.4</v>
      </c>
      <c r="N168" s="114">
        <v>396.9</v>
      </c>
      <c r="O168" s="114">
        <v>3156.8</v>
      </c>
      <c r="P168" s="114">
        <v>315.68</v>
      </c>
    </row>
    <row r="169" spans="2:16">
      <c r="B169" s="112" t="s">
        <v>626</v>
      </c>
      <c r="C169" s="112" t="s">
        <v>249</v>
      </c>
      <c r="D169" s="113">
        <v>41943</v>
      </c>
      <c r="E169" s="112">
        <v>2004</v>
      </c>
      <c r="F169" s="112" t="s">
        <v>596</v>
      </c>
      <c r="G169" s="112" t="s">
        <v>223</v>
      </c>
      <c r="H169" s="112" t="s">
        <v>243</v>
      </c>
      <c r="I169" s="112">
        <v>77</v>
      </c>
      <c r="J169" s="112">
        <v>42</v>
      </c>
      <c r="K169" s="112">
        <v>5</v>
      </c>
      <c r="L169" s="114">
        <v>1732.5</v>
      </c>
      <c r="M169" s="114">
        <v>1453.2</v>
      </c>
      <c r="N169" s="114">
        <v>283.5</v>
      </c>
      <c r="O169" s="114">
        <v>3469.2</v>
      </c>
      <c r="P169" s="114">
        <v>346.92</v>
      </c>
    </row>
    <row r="170" spans="2:16">
      <c r="B170" s="112" t="s">
        <v>629</v>
      </c>
      <c r="C170" s="112" t="s">
        <v>283</v>
      </c>
      <c r="D170" s="113">
        <v>41944</v>
      </c>
      <c r="E170" s="112">
        <v>2004</v>
      </c>
      <c r="F170" s="112" t="s">
        <v>628</v>
      </c>
      <c r="G170" s="112" t="s">
        <v>223</v>
      </c>
      <c r="H170" s="112" t="s">
        <v>291</v>
      </c>
      <c r="I170" s="112">
        <v>74</v>
      </c>
      <c r="J170" s="112">
        <v>31</v>
      </c>
      <c r="K170" s="112">
        <v>4</v>
      </c>
      <c r="L170" s="114">
        <v>1665</v>
      </c>
      <c r="M170" s="114">
        <v>1072.5999999999999</v>
      </c>
      <c r="N170" s="114">
        <v>226.8</v>
      </c>
      <c r="O170" s="114">
        <v>2964.4</v>
      </c>
      <c r="P170" s="114">
        <v>296.44</v>
      </c>
    </row>
    <row r="171" spans="2:16">
      <c r="B171" s="112" t="s">
        <v>635</v>
      </c>
      <c r="C171" s="112" t="s">
        <v>279</v>
      </c>
      <c r="D171" s="113">
        <v>41956</v>
      </c>
      <c r="E171" s="112">
        <v>2004</v>
      </c>
      <c r="F171" s="112" t="s">
        <v>628</v>
      </c>
      <c r="G171" s="112" t="s">
        <v>223</v>
      </c>
      <c r="H171" s="112" t="s">
        <v>263</v>
      </c>
      <c r="I171" s="112">
        <v>38</v>
      </c>
      <c r="J171" s="112">
        <v>19</v>
      </c>
      <c r="K171" s="112">
        <v>7</v>
      </c>
      <c r="L171" s="114">
        <v>855</v>
      </c>
      <c r="M171" s="114">
        <v>657.4</v>
      </c>
      <c r="N171" s="114">
        <v>396.9</v>
      </c>
      <c r="O171" s="114">
        <v>1909.3</v>
      </c>
      <c r="P171" s="114">
        <v>190.93</v>
      </c>
    </row>
    <row r="172" spans="2:16">
      <c r="B172" s="112" t="s">
        <v>640</v>
      </c>
      <c r="C172" s="112" t="s">
        <v>286</v>
      </c>
      <c r="D172" s="113">
        <v>41960</v>
      </c>
      <c r="E172" s="112">
        <v>2004</v>
      </c>
      <c r="F172" s="112" t="s">
        <v>628</v>
      </c>
      <c r="G172" s="112" t="s">
        <v>223</v>
      </c>
      <c r="H172" s="112" t="s">
        <v>291</v>
      </c>
      <c r="I172" s="112">
        <v>57</v>
      </c>
      <c r="J172" s="112">
        <v>1</v>
      </c>
      <c r="K172" s="112">
        <v>1</v>
      </c>
      <c r="L172" s="114">
        <v>1282.5</v>
      </c>
      <c r="M172" s="114">
        <v>34.6</v>
      </c>
      <c r="N172" s="114">
        <v>56.7</v>
      </c>
      <c r="O172" s="114">
        <v>1373.8</v>
      </c>
      <c r="P172" s="114">
        <v>137.38</v>
      </c>
    </row>
    <row r="173" spans="2:16">
      <c r="B173" s="112" t="s">
        <v>644</v>
      </c>
      <c r="C173" s="112" t="s">
        <v>249</v>
      </c>
      <c r="D173" s="113">
        <v>41962</v>
      </c>
      <c r="E173" s="112">
        <v>2004</v>
      </c>
      <c r="F173" s="112" t="s">
        <v>628</v>
      </c>
      <c r="G173" s="112" t="s">
        <v>223</v>
      </c>
      <c r="H173" s="112" t="s">
        <v>263</v>
      </c>
      <c r="I173" s="112">
        <v>54</v>
      </c>
      <c r="J173" s="112">
        <v>16</v>
      </c>
      <c r="K173" s="112">
        <v>9</v>
      </c>
      <c r="L173" s="114">
        <v>1215</v>
      </c>
      <c r="M173" s="114">
        <v>553.6</v>
      </c>
      <c r="N173" s="114">
        <v>510.3</v>
      </c>
      <c r="O173" s="114">
        <v>2278.9</v>
      </c>
      <c r="P173" s="114">
        <v>227.89</v>
      </c>
    </row>
    <row r="174" spans="2:16">
      <c r="B174" s="112" t="s">
        <v>651</v>
      </c>
      <c r="C174" s="112" t="s">
        <v>277</v>
      </c>
      <c r="D174" s="113">
        <v>41967</v>
      </c>
      <c r="E174" s="112">
        <v>2004</v>
      </c>
      <c r="F174" s="112" t="s">
        <v>628</v>
      </c>
      <c r="G174" s="112" t="s">
        <v>223</v>
      </c>
      <c r="H174" s="112" t="s">
        <v>271</v>
      </c>
      <c r="I174" s="112">
        <v>16</v>
      </c>
      <c r="J174" s="112">
        <v>45</v>
      </c>
      <c r="K174" s="112">
        <v>9</v>
      </c>
      <c r="L174" s="114">
        <v>360</v>
      </c>
      <c r="M174" s="114">
        <v>1557</v>
      </c>
      <c r="N174" s="114">
        <v>510.3</v>
      </c>
      <c r="O174" s="114">
        <v>2427.3000000000002</v>
      </c>
      <c r="P174" s="114">
        <v>242.73</v>
      </c>
    </row>
    <row r="175" spans="2:16">
      <c r="B175" s="112" t="s">
        <v>654</v>
      </c>
      <c r="C175" s="112" t="s">
        <v>249</v>
      </c>
      <c r="D175" s="113">
        <v>41969</v>
      </c>
      <c r="E175" s="112">
        <v>2004</v>
      </c>
      <c r="F175" s="112" t="s">
        <v>628</v>
      </c>
      <c r="G175" s="112" t="s">
        <v>223</v>
      </c>
      <c r="H175" s="112" t="s">
        <v>228</v>
      </c>
      <c r="I175" s="112">
        <v>8</v>
      </c>
      <c r="J175" s="112">
        <v>5</v>
      </c>
      <c r="K175" s="112">
        <v>1</v>
      </c>
      <c r="L175" s="114">
        <v>180</v>
      </c>
      <c r="M175" s="114">
        <v>173</v>
      </c>
      <c r="N175" s="114">
        <v>56.7</v>
      </c>
      <c r="O175" s="114">
        <v>409.7</v>
      </c>
      <c r="P175" s="114">
        <v>40.97</v>
      </c>
    </row>
    <row r="176" spans="2:16">
      <c r="B176" s="112" t="s">
        <v>673</v>
      </c>
      <c r="C176" s="112" t="s">
        <v>286</v>
      </c>
      <c r="D176" s="113">
        <v>41986</v>
      </c>
      <c r="E176" s="112">
        <v>2004</v>
      </c>
      <c r="F176" s="112" t="s">
        <v>660</v>
      </c>
      <c r="G176" s="112" t="s">
        <v>223</v>
      </c>
      <c r="H176" s="112" t="s">
        <v>291</v>
      </c>
      <c r="I176" s="112">
        <v>52</v>
      </c>
      <c r="J176" s="112">
        <v>47</v>
      </c>
      <c r="K176" s="112">
        <v>1</v>
      </c>
      <c r="L176" s="114">
        <v>1170</v>
      </c>
      <c r="M176" s="114">
        <v>1626.2</v>
      </c>
      <c r="N176" s="114">
        <v>56.7</v>
      </c>
      <c r="O176" s="114">
        <v>2852.9</v>
      </c>
      <c r="P176" s="114">
        <v>285.29000000000002</v>
      </c>
    </row>
    <row r="177" spans="2:16">
      <c r="B177" s="112" t="s">
        <v>675</v>
      </c>
      <c r="C177" s="112" t="s">
        <v>256</v>
      </c>
      <c r="D177" s="113">
        <v>41986</v>
      </c>
      <c r="E177" s="112">
        <v>2004</v>
      </c>
      <c r="F177" s="112" t="s">
        <v>660</v>
      </c>
      <c r="G177" s="112" t="s">
        <v>223</v>
      </c>
      <c r="H177" s="112" t="s">
        <v>261</v>
      </c>
      <c r="I177" s="112">
        <v>5</v>
      </c>
      <c r="J177" s="112">
        <v>24</v>
      </c>
      <c r="K177" s="112">
        <v>6</v>
      </c>
      <c r="L177" s="114">
        <v>112.5</v>
      </c>
      <c r="M177" s="114">
        <v>830.4</v>
      </c>
      <c r="N177" s="114">
        <v>340.2</v>
      </c>
      <c r="O177" s="114">
        <v>1283.0999999999999</v>
      </c>
      <c r="P177" s="114">
        <v>128.31</v>
      </c>
    </row>
    <row r="178" spans="2:16">
      <c r="B178" s="112" t="s">
        <v>678</v>
      </c>
      <c r="C178" s="112" t="s">
        <v>283</v>
      </c>
      <c r="D178" s="113">
        <v>41991</v>
      </c>
      <c r="E178" s="112">
        <v>2004</v>
      </c>
      <c r="F178" s="112" t="s">
        <v>660</v>
      </c>
      <c r="G178" s="112" t="s">
        <v>223</v>
      </c>
      <c r="H178" s="112" t="s">
        <v>271</v>
      </c>
      <c r="I178" s="112">
        <v>96</v>
      </c>
      <c r="J178" s="112">
        <v>37</v>
      </c>
      <c r="K178" s="112">
        <v>5</v>
      </c>
      <c r="L178" s="114">
        <v>2160</v>
      </c>
      <c r="M178" s="114">
        <v>1280.2</v>
      </c>
      <c r="N178" s="114">
        <v>283.5</v>
      </c>
      <c r="O178" s="114">
        <v>3723.7</v>
      </c>
      <c r="P178" s="114">
        <v>372.37</v>
      </c>
    </row>
    <row r="179" spans="2:16">
      <c r="B179" s="112" t="s">
        <v>687</v>
      </c>
      <c r="C179" s="112" t="s">
        <v>283</v>
      </c>
      <c r="D179" s="113">
        <v>41995</v>
      </c>
      <c r="E179" s="112">
        <v>2004</v>
      </c>
      <c r="F179" s="112" t="s">
        <v>660</v>
      </c>
      <c r="G179" s="112" t="s">
        <v>223</v>
      </c>
      <c r="H179" s="112" t="s">
        <v>263</v>
      </c>
      <c r="I179" s="112">
        <v>54</v>
      </c>
      <c r="J179" s="112">
        <v>17</v>
      </c>
      <c r="K179" s="112">
        <v>5</v>
      </c>
      <c r="L179" s="114">
        <v>1215</v>
      </c>
      <c r="M179" s="114">
        <v>588.20000000000005</v>
      </c>
      <c r="N179" s="114">
        <v>283.5</v>
      </c>
      <c r="O179" s="114">
        <v>2086.6999999999998</v>
      </c>
      <c r="P179" s="114">
        <v>208.67</v>
      </c>
    </row>
    <row r="180" spans="2:16">
      <c r="B180" s="112" t="s">
        <v>689</v>
      </c>
      <c r="C180" s="112" t="s">
        <v>247</v>
      </c>
      <c r="D180" s="113">
        <v>41996</v>
      </c>
      <c r="E180" s="112">
        <v>2004</v>
      </c>
      <c r="F180" s="112" t="s">
        <v>660</v>
      </c>
      <c r="G180" s="112" t="s">
        <v>223</v>
      </c>
      <c r="H180" s="112" t="s">
        <v>271</v>
      </c>
      <c r="I180" s="112">
        <v>40</v>
      </c>
      <c r="J180" s="112">
        <v>33</v>
      </c>
      <c r="K180" s="112">
        <v>3</v>
      </c>
      <c r="L180" s="114">
        <v>900</v>
      </c>
      <c r="M180" s="114">
        <v>1141.8</v>
      </c>
      <c r="N180" s="114">
        <v>170.1</v>
      </c>
      <c r="O180" s="114">
        <v>2211.9</v>
      </c>
      <c r="P180" s="114">
        <v>221.19</v>
      </c>
    </row>
    <row r="181" spans="2:16">
      <c r="B181" s="112" t="s">
        <v>696</v>
      </c>
      <c r="C181" s="112" t="s">
        <v>256</v>
      </c>
      <c r="D181" s="113">
        <v>41999</v>
      </c>
      <c r="E181" s="112">
        <v>2004</v>
      </c>
      <c r="F181" s="112" t="s">
        <v>660</v>
      </c>
      <c r="G181" s="112" t="s">
        <v>223</v>
      </c>
      <c r="H181" s="112" t="s">
        <v>271</v>
      </c>
      <c r="I181" s="112">
        <v>42</v>
      </c>
      <c r="J181" s="112">
        <v>29</v>
      </c>
      <c r="K181" s="112">
        <v>10</v>
      </c>
      <c r="L181" s="114">
        <v>945</v>
      </c>
      <c r="M181" s="114">
        <v>1003.4</v>
      </c>
      <c r="N181" s="114">
        <v>567</v>
      </c>
      <c r="O181" s="114">
        <v>2515.4</v>
      </c>
      <c r="P181" s="114">
        <v>251.54</v>
      </c>
    </row>
    <row r="182" spans="2:16">
      <c r="B182" s="112" t="s">
        <v>250</v>
      </c>
      <c r="C182" s="112" t="s">
        <v>249</v>
      </c>
      <c r="D182" s="113">
        <v>41646</v>
      </c>
      <c r="E182" s="112">
        <v>2004</v>
      </c>
      <c r="F182" s="112" t="s">
        <v>138</v>
      </c>
      <c r="G182" s="112" t="s">
        <v>224</v>
      </c>
      <c r="H182" s="112" t="s">
        <v>246</v>
      </c>
      <c r="I182" s="112">
        <v>48</v>
      </c>
      <c r="J182" s="112">
        <v>37</v>
      </c>
      <c r="K182" s="112">
        <v>8</v>
      </c>
      <c r="L182" s="114">
        <v>1080</v>
      </c>
      <c r="M182" s="114">
        <v>1280.2</v>
      </c>
      <c r="N182" s="114">
        <v>453.6</v>
      </c>
      <c r="O182" s="114">
        <v>2813.8</v>
      </c>
      <c r="P182" s="114">
        <v>281.38</v>
      </c>
    </row>
    <row r="183" spans="2:16">
      <c r="B183" s="112" t="s">
        <v>251</v>
      </c>
      <c r="C183" s="112" t="s">
        <v>247</v>
      </c>
      <c r="D183" s="113">
        <v>41647</v>
      </c>
      <c r="E183" s="112">
        <v>2004</v>
      </c>
      <c r="F183" s="112" t="s">
        <v>138</v>
      </c>
      <c r="G183" s="112" t="s">
        <v>224</v>
      </c>
      <c r="H183" s="112" t="s">
        <v>252</v>
      </c>
      <c r="I183" s="112">
        <v>80</v>
      </c>
      <c r="J183" s="112">
        <v>44</v>
      </c>
      <c r="K183" s="112">
        <v>8</v>
      </c>
      <c r="L183" s="114">
        <v>1800</v>
      </c>
      <c r="M183" s="114">
        <v>1522.4</v>
      </c>
      <c r="N183" s="114">
        <v>453.6</v>
      </c>
      <c r="O183" s="114">
        <v>3776</v>
      </c>
      <c r="P183" s="114">
        <v>377.6</v>
      </c>
    </row>
    <row r="184" spans="2:16">
      <c r="B184" s="112" t="s">
        <v>255</v>
      </c>
      <c r="C184" s="112" t="s">
        <v>256</v>
      </c>
      <c r="D184" s="113">
        <v>41647</v>
      </c>
      <c r="E184" s="112">
        <v>2004</v>
      </c>
      <c r="F184" s="112" t="s">
        <v>138</v>
      </c>
      <c r="G184" s="112" t="s">
        <v>224</v>
      </c>
      <c r="H184" s="112" t="s">
        <v>228</v>
      </c>
      <c r="I184" s="112">
        <v>82</v>
      </c>
      <c r="J184" s="112">
        <v>18</v>
      </c>
      <c r="K184" s="112">
        <v>8</v>
      </c>
      <c r="L184" s="114">
        <v>1845</v>
      </c>
      <c r="M184" s="114">
        <v>622.79999999999995</v>
      </c>
      <c r="N184" s="114">
        <v>453.6</v>
      </c>
      <c r="O184" s="114">
        <v>2921.4</v>
      </c>
      <c r="P184" s="114">
        <v>292.14</v>
      </c>
    </row>
    <row r="185" spans="2:16">
      <c r="B185" s="112" t="s">
        <v>259</v>
      </c>
      <c r="C185" s="112" t="s">
        <v>244</v>
      </c>
      <c r="D185" s="113">
        <v>41648</v>
      </c>
      <c r="E185" s="112">
        <v>2004</v>
      </c>
      <c r="F185" s="112" t="s">
        <v>138</v>
      </c>
      <c r="G185" s="112" t="s">
        <v>224</v>
      </c>
      <c r="H185" s="112" t="s">
        <v>228</v>
      </c>
      <c r="I185" s="112">
        <v>90</v>
      </c>
      <c r="J185" s="112">
        <v>37</v>
      </c>
      <c r="K185" s="112">
        <v>1</v>
      </c>
      <c r="L185" s="114">
        <v>2025</v>
      </c>
      <c r="M185" s="114">
        <v>1280.2</v>
      </c>
      <c r="N185" s="114">
        <v>56.7</v>
      </c>
      <c r="O185" s="114">
        <v>3361.9</v>
      </c>
      <c r="P185" s="114">
        <v>336.19</v>
      </c>
    </row>
    <row r="186" spans="2:16">
      <c r="B186" s="112" t="s">
        <v>278</v>
      </c>
      <c r="C186" s="112" t="s">
        <v>279</v>
      </c>
      <c r="D186" s="113">
        <v>41657</v>
      </c>
      <c r="E186" s="112">
        <v>2004</v>
      </c>
      <c r="F186" s="112" t="s">
        <v>138</v>
      </c>
      <c r="G186" s="112" t="s">
        <v>224</v>
      </c>
      <c r="H186" s="112" t="s">
        <v>271</v>
      </c>
      <c r="I186" s="112">
        <v>43</v>
      </c>
      <c r="J186" s="112">
        <v>24</v>
      </c>
      <c r="K186" s="112">
        <v>4</v>
      </c>
      <c r="L186" s="114">
        <v>967.5</v>
      </c>
      <c r="M186" s="114">
        <v>830.4</v>
      </c>
      <c r="N186" s="114">
        <v>226.8</v>
      </c>
      <c r="O186" s="114">
        <v>2024.7</v>
      </c>
      <c r="P186" s="114">
        <v>202.47</v>
      </c>
    </row>
    <row r="187" spans="2:16">
      <c r="B187" s="112" t="s">
        <v>292</v>
      </c>
      <c r="C187" s="112" t="s">
        <v>247</v>
      </c>
      <c r="D187" s="113">
        <v>41664</v>
      </c>
      <c r="E187" s="112">
        <v>2004</v>
      </c>
      <c r="F187" s="112" t="s">
        <v>138</v>
      </c>
      <c r="G187" s="112" t="s">
        <v>224</v>
      </c>
      <c r="H187" s="112" t="s">
        <v>225</v>
      </c>
      <c r="I187" s="112">
        <v>71</v>
      </c>
      <c r="J187" s="112">
        <v>38</v>
      </c>
      <c r="K187" s="112">
        <v>4</v>
      </c>
      <c r="L187" s="114">
        <v>1597.5</v>
      </c>
      <c r="M187" s="114">
        <v>1314.8</v>
      </c>
      <c r="N187" s="114">
        <v>226.8</v>
      </c>
      <c r="O187" s="114">
        <v>3139.1</v>
      </c>
      <c r="P187" s="114">
        <v>313.91000000000003</v>
      </c>
    </row>
    <row r="188" spans="2:16">
      <c r="B188" s="112" t="s">
        <v>296</v>
      </c>
      <c r="C188" s="112" t="s">
        <v>249</v>
      </c>
      <c r="D188" s="113">
        <v>41665</v>
      </c>
      <c r="E188" s="112">
        <v>2004</v>
      </c>
      <c r="F188" s="112" t="s">
        <v>138</v>
      </c>
      <c r="G188" s="112" t="s">
        <v>224</v>
      </c>
      <c r="H188" s="112" t="s">
        <v>271</v>
      </c>
      <c r="I188" s="112">
        <v>26</v>
      </c>
      <c r="J188" s="112">
        <v>2</v>
      </c>
      <c r="K188" s="112">
        <v>9</v>
      </c>
      <c r="L188" s="114">
        <v>585</v>
      </c>
      <c r="M188" s="114">
        <v>69.2</v>
      </c>
      <c r="N188" s="114">
        <v>510.3</v>
      </c>
      <c r="O188" s="114">
        <v>1164.5</v>
      </c>
      <c r="P188" s="114">
        <v>116.45</v>
      </c>
    </row>
    <row r="189" spans="2:16">
      <c r="B189" s="112" t="s">
        <v>306</v>
      </c>
      <c r="C189" s="112" t="s">
        <v>258</v>
      </c>
      <c r="D189" s="113">
        <v>41674</v>
      </c>
      <c r="E189" s="112">
        <v>2004</v>
      </c>
      <c r="F189" s="112" t="s">
        <v>133</v>
      </c>
      <c r="G189" s="112" t="s">
        <v>224</v>
      </c>
      <c r="H189" s="112" t="s">
        <v>225</v>
      </c>
      <c r="I189" s="112">
        <v>86</v>
      </c>
      <c r="J189" s="112">
        <v>45</v>
      </c>
      <c r="K189" s="112">
        <v>1</v>
      </c>
      <c r="L189" s="114">
        <v>1935</v>
      </c>
      <c r="M189" s="114">
        <v>1557</v>
      </c>
      <c r="N189" s="114">
        <v>56.7</v>
      </c>
      <c r="O189" s="114">
        <v>3548.7</v>
      </c>
      <c r="P189" s="114">
        <v>354.87</v>
      </c>
    </row>
    <row r="190" spans="2:16">
      <c r="B190" s="112" t="s">
        <v>328</v>
      </c>
      <c r="C190" s="112" t="s">
        <v>247</v>
      </c>
      <c r="D190" s="113">
        <v>41687</v>
      </c>
      <c r="E190" s="112">
        <v>2004</v>
      </c>
      <c r="F190" s="112" t="s">
        <v>133</v>
      </c>
      <c r="G190" s="112" t="s">
        <v>224</v>
      </c>
      <c r="H190" s="112" t="s">
        <v>263</v>
      </c>
      <c r="I190" s="112">
        <v>3</v>
      </c>
      <c r="J190" s="112">
        <v>43</v>
      </c>
      <c r="K190" s="112">
        <v>8</v>
      </c>
      <c r="L190" s="114">
        <v>67.5</v>
      </c>
      <c r="M190" s="114">
        <v>1487.8</v>
      </c>
      <c r="N190" s="114">
        <v>453.6</v>
      </c>
      <c r="O190" s="114">
        <v>2008.9</v>
      </c>
      <c r="P190" s="114">
        <v>200.89</v>
      </c>
    </row>
    <row r="191" spans="2:16">
      <c r="B191" s="112" t="s">
        <v>332</v>
      </c>
      <c r="C191" s="112" t="s">
        <v>249</v>
      </c>
      <c r="D191" s="113">
        <v>41691</v>
      </c>
      <c r="E191" s="112">
        <v>2004</v>
      </c>
      <c r="F191" s="112" t="s">
        <v>133</v>
      </c>
      <c r="G191" s="112" t="s">
        <v>224</v>
      </c>
      <c r="H191" s="112" t="s">
        <v>225</v>
      </c>
      <c r="I191" s="112">
        <v>90</v>
      </c>
      <c r="J191" s="112">
        <v>5</v>
      </c>
      <c r="K191" s="112">
        <v>8</v>
      </c>
      <c r="L191" s="114">
        <v>2025</v>
      </c>
      <c r="M191" s="114">
        <v>173</v>
      </c>
      <c r="N191" s="114">
        <v>453.6</v>
      </c>
      <c r="O191" s="114">
        <v>2651.6</v>
      </c>
      <c r="P191" s="114">
        <v>265.16000000000003</v>
      </c>
    </row>
    <row r="192" spans="2:16">
      <c r="B192" s="112" t="s">
        <v>333</v>
      </c>
      <c r="C192" s="112" t="s">
        <v>247</v>
      </c>
      <c r="D192" s="113">
        <v>41692</v>
      </c>
      <c r="E192" s="112">
        <v>2004</v>
      </c>
      <c r="F192" s="112" t="s">
        <v>133</v>
      </c>
      <c r="G192" s="112" t="s">
        <v>224</v>
      </c>
      <c r="H192" s="112" t="s">
        <v>252</v>
      </c>
      <c r="I192" s="112">
        <v>58</v>
      </c>
      <c r="J192" s="112">
        <v>30</v>
      </c>
      <c r="K192" s="112">
        <v>2</v>
      </c>
      <c r="L192" s="114">
        <v>1305</v>
      </c>
      <c r="M192" s="114">
        <v>1038</v>
      </c>
      <c r="N192" s="114">
        <v>113.4</v>
      </c>
      <c r="O192" s="114">
        <v>2456.4</v>
      </c>
      <c r="P192" s="114">
        <v>245.64</v>
      </c>
    </row>
    <row r="193" spans="2:16">
      <c r="B193" s="112" t="s">
        <v>335</v>
      </c>
      <c r="C193" s="112" t="s">
        <v>249</v>
      </c>
      <c r="D193" s="113">
        <v>41692</v>
      </c>
      <c r="E193" s="112">
        <v>2004</v>
      </c>
      <c r="F193" s="112" t="s">
        <v>133</v>
      </c>
      <c r="G193" s="112" t="s">
        <v>224</v>
      </c>
      <c r="H193" s="112" t="s">
        <v>252</v>
      </c>
      <c r="I193" s="112">
        <v>50</v>
      </c>
      <c r="J193" s="112">
        <v>2</v>
      </c>
      <c r="K193" s="112">
        <v>1</v>
      </c>
      <c r="L193" s="114">
        <v>1125</v>
      </c>
      <c r="M193" s="114">
        <v>69.2</v>
      </c>
      <c r="N193" s="114">
        <v>56.7</v>
      </c>
      <c r="O193" s="114">
        <v>1250.9000000000001</v>
      </c>
      <c r="P193" s="114">
        <v>125.09</v>
      </c>
    </row>
    <row r="194" spans="2:16">
      <c r="B194" s="112" t="s">
        <v>336</v>
      </c>
      <c r="C194" s="112" t="s">
        <v>279</v>
      </c>
      <c r="D194" s="113">
        <v>41693</v>
      </c>
      <c r="E194" s="112">
        <v>2004</v>
      </c>
      <c r="F194" s="112" t="s">
        <v>133</v>
      </c>
      <c r="G194" s="112" t="s">
        <v>224</v>
      </c>
      <c r="H194" s="112" t="s">
        <v>243</v>
      </c>
      <c r="I194" s="112">
        <v>7</v>
      </c>
      <c r="J194" s="112">
        <v>41</v>
      </c>
      <c r="K194" s="112">
        <v>5</v>
      </c>
      <c r="L194" s="114">
        <v>157.5</v>
      </c>
      <c r="M194" s="114">
        <v>1418.6</v>
      </c>
      <c r="N194" s="114">
        <v>283.5</v>
      </c>
      <c r="O194" s="114">
        <v>1859.6</v>
      </c>
      <c r="P194" s="114">
        <v>185.96</v>
      </c>
    </row>
    <row r="195" spans="2:16">
      <c r="B195" s="112" t="s">
        <v>339</v>
      </c>
      <c r="C195" s="112" t="s">
        <v>277</v>
      </c>
      <c r="D195" s="113">
        <v>41696</v>
      </c>
      <c r="E195" s="112">
        <v>2004</v>
      </c>
      <c r="F195" s="112" t="s">
        <v>133</v>
      </c>
      <c r="G195" s="112" t="s">
        <v>224</v>
      </c>
      <c r="H195" s="112" t="s">
        <v>263</v>
      </c>
      <c r="I195" s="112">
        <v>48</v>
      </c>
      <c r="J195" s="112">
        <v>18</v>
      </c>
      <c r="K195" s="112">
        <v>5</v>
      </c>
      <c r="L195" s="114">
        <v>1080</v>
      </c>
      <c r="M195" s="114">
        <v>622.79999999999995</v>
      </c>
      <c r="N195" s="114">
        <v>283.5</v>
      </c>
      <c r="O195" s="114">
        <v>1986.3</v>
      </c>
      <c r="P195" s="114">
        <v>198.63</v>
      </c>
    </row>
    <row r="196" spans="2:16">
      <c r="B196" s="112" t="s">
        <v>354</v>
      </c>
      <c r="C196" s="112" t="s">
        <v>283</v>
      </c>
      <c r="D196" s="113">
        <v>41707</v>
      </c>
      <c r="E196" s="112">
        <v>2004</v>
      </c>
      <c r="F196" s="112" t="s">
        <v>119</v>
      </c>
      <c r="G196" s="112" t="s">
        <v>224</v>
      </c>
      <c r="H196" s="112" t="s">
        <v>246</v>
      </c>
      <c r="I196" s="112">
        <v>32</v>
      </c>
      <c r="J196" s="112">
        <v>13</v>
      </c>
      <c r="K196" s="112">
        <v>1</v>
      </c>
      <c r="L196" s="114">
        <v>720</v>
      </c>
      <c r="M196" s="114">
        <v>449.8</v>
      </c>
      <c r="N196" s="114">
        <v>56.7</v>
      </c>
      <c r="O196" s="114">
        <v>1226.5</v>
      </c>
      <c r="P196" s="114">
        <v>122.65</v>
      </c>
    </row>
    <row r="197" spans="2:16">
      <c r="B197" s="112" t="s">
        <v>361</v>
      </c>
      <c r="C197" s="112" t="s">
        <v>286</v>
      </c>
      <c r="D197" s="113">
        <v>41713</v>
      </c>
      <c r="E197" s="112">
        <v>2004</v>
      </c>
      <c r="F197" s="112" t="s">
        <v>119</v>
      </c>
      <c r="G197" s="112" t="s">
        <v>224</v>
      </c>
      <c r="H197" s="112" t="s">
        <v>263</v>
      </c>
      <c r="I197" s="112">
        <v>44</v>
      </c>
      <c r="J197" s="112">
        <v>19</v>
      </c>
      <c r="K197" s="112">
        <v>1</v>
      </c>
      <c r="L197" s="114">
        <v>990</v>
      </c>
      <c r="M197" s="114">
        <v>657.4</v>
      </c>
      <c r="N197" s="114">
        <v>56.7</v>
      </c>
      <c r="O197" s="114">
        <v>1704.1</v>
      </c>
      <c r="P197" s="114">
        <v>170.41</v>
      </c>
    </row>
    <row r="198" spans="2:16">
      <c r="B198" s="112" t="s">
        <v>365</v>
      </c>
      <c r="C198" s="112" t="s">
        <v>249</v>
      </c>
      <c r="D198" s="113">
        <v>41719</v>
      </c>
      <c r="E198" s="112">
        <v>2004</v>
      </c>
      <c r="F198" s="112" t="s">
        <v>119</v>
      </c>
      <c r="G198" s="112" t="s">
        <v>224</v>
      </c>
      <c r="H198" s="112" t="s">
        <v>252</v>
      </c>
      <c r="I198" s="112">
        <v>68</v>
      </c>
      <c r="J198" s="112">
        <v>38</v>
      </c>
      <c r="K198" s="112">
        <v>8</v>
      </c>
      <c r="L198" s="114">
        <v>1530</v>
      </c>
      <c r="M198" s="114">
        <v>1314.8</v>
      </c>
      <c r="N198" s="114">
        <v>453.6</v>
      </c>
      <c r="O198" s="114">
        <v>3298.4</v>
      </c>
      <c r="P198" s="114">
        <v>329.84</v>
      </c>
    </row>
    <row r="199" spans="2:16">
      <c r="B199" s="112" t="s">
        <v>370</v>
      </c>
      <c r="C199" s="112" t="s">
        <v>286</v>
      </c>
      <c r="D199" s="113">
        <v>41722</v>
      </c>
      <c r="E199" s="112">
        <v>2004</v>
      </c>
      <c r="F199" s="112" t="s">
        <v>119</v>
      </c>
      <c r="G199" s="112" t="s">
        <v>224</v>
      </c>
      <c r="H199" s="112" t="s">
        <v>228</v>
      </c>
      <c r="I199" s="112">
        <v>56</v>
      </c>
      <c r="J199" s="112">
        <v>11</v>
      </c>
      <c r="K199" s="112">
        <v>10</v>
      </c>
      <c r="L199" s="114">
        <v>1260</v>
      </c>
      <c r="M199" s="114">
        <v>380.6</v>
      </c>
      <c r="N199" s="114">
        <v>567</v>
      </c>
      <c r="O199" s="114">
        <v>2207.6</v>
      </c>
      <c r="P199" s="114">
        <v>220.76</v>
      </c>
    </row>
    <row r="200" spans="2:16">
      <c r="B200" s="112" t="s">
        <v>376</v>
      </c>
      <c r="C200" s="112" t="s">
        <v>279</v>
      </c>
      <c r="D200" s="113">
        <v>41728</v>
      </c>
      <c r="E200" s="112">
        <v>2004</v>
      </c>
      <c r="F200" s="112" t="s">
        <v>119</v>
      </c>
      <c r="G200" s="112" t="s">
        <v>224</v>
      </c>
      <c r="H200" s="112" t="s">
        <v>27</v>
      </c>
      <c r="I200" s="112">
        <v>70</v>
      </c>
      <c r="J200" s="112">
        <v>10</v>
      </c>
      <c r="K200" s="112">
        <v>6</v>
      </c>
      <c r="L200" s="114">
        <v>1575</v>
      </c>
      <c r="M200" s="114">
        <v>346</v>
      </c>
      <c r="N200" s="114">
        <v>340.2</v>
      </c>
      <c r="O200" s="114">
        <v>2261.1999999999998</v>
      </c>
      <c r="P200" s="114">
        <v>226.12</v>
      </c>
    </row>
    <row r="201" spans="2:16">
      <c r="B201" s="112" t="s">
        <v>382</v>
      </c>
      <c r="C201" s="112" t="s">
        <v>258</v>
      </c>
      <c r="D201" s="113">
        <v>41734</v>
      </c>
      <c r="E201" s="112">
        <v>2004</v>
      </c>
      <c r="F201" s="112" t="s">
        <v>214</v>
      </c>
      <c r="G201" s="112" t="s">
        <v>224</v>
      </c>
      <c r="H201" s="112" t="s">
        <v>263</v>
      </c>
      <c r="I201" s="112">
        <v>32</v>
      </c>
      <c r="J201" s="112">
        <v>36</v>
      </c>
      <c r="K201" s="112">
        <v>2</v>
      </c>
      <c r="L201" s="114">
        <v>720</v>
      </c>
      <c r="M201" s="114">
        <v>1245.5999999999999</v>
      </c>
      <c r="N201" s="114">
        <v>113.4</v>
      </c>
      <c r="O201" s="114">
        <v>2079</v>
      </c>
      <c r="P201" s="114">
        <v>207.9</v>
      </c>
    </row>
    <row r="202" spans="2:16">
      <c r="B202" s="112" t="s">
        <v>392</v>
      </c>
      <c r="C202" s="112" t="s">
        <v>256</v>
      </c>
      <c r="D202" s="113">
        <v>41744</v>
      </c>
      <c r="E202" s="112">
        <v>2004</v>
      </c>
      <c r="F202" s="112" t="s">
        <v>214</v>
      </c>
      <c r="G202" s="112" t="s">
        <v>224</v>
      </c>
      <c r="H202" s="112" t="s">
        <v>291</v>
      </c>
      <c r="I202" s="112">
        <v>15</v>
      </c>
      <c r="J202" s="112">
        <v>12</v>
      </c>
      <c r="K202" s="112">
        <v>4</v>
      </c>
      <c r="L202" s="114">
        <v>337.5</v>
      </c>
      <c r="M202" s="114">
        <v>415.2</v>
      </c>
      <c r="N202" s="114">
        <v>226.8</v>
      </c>
      <c r="O202" s="114">
        <v>979.5</v>
      </c>
      <c r="P202" s="114">
        <v>97.95</v>
      </c>
    </row>
    <row r="203" spans="2:16">
      <c r="B203" s="112" t="s">
        <v>398</v>
      </c>
      <c r="C203" s="112" t="s">
        <v>286</v>
      </c>
      <c r="D203" s="113">
        <v>41750</v>
      </c>
      <c r="E203" s="112">
        <v>2004</v>
      </c>
      <c r="F203" s="112" t="s">
        <v>214</v>
      </c>
      <c r="G203" s="112" t="s">
        <v>224</v>
      </c>
      <c r="H203" s="112" t="s">
        <v>252</v>
      </c>
      <c r="I203" s="112">
        <v>92</v>
      </c>
      <c r="J203" s="112">
        <v>15</v>
      </c>
      <c r="K203" s="112">
        <v>1</v>
      </c>
      <c r="L203" s="114">
        <v>2070</v>
      </c>
      <c r="M203" s="114">
        <v>519</v>
      </c>
      <c r="N203" s="114">
        <v>56.7</v>
      </c>
      <c r="O203" s="114">
        <v>2645.7</v>
      </c>
      <c r="P203" s="114">
        <v>264.57</v>
      </c>
    </row>
    <row r="204" spans="2:16">
      <c r="B204" s="112" t="s">
        <v>399</v>
      </c>
      <c r="C204" s="112" t="s">
        <v>249</v>
      </c>
      <c r="D204" s="113">
        <v>41750</v>
      </c>
      <c r="E204" s="112">
        <v>2004</v>
      </c>
      <c r="F204" s="112" t="s">
        <v>214</v>
      </c>
      <c r="G204" s="112" t="s">
        <v>224</v>
      </c>
      <c r="H204" s="112" t="s">
        <v>263</v>
      </c>
      <c r="I204" s="112">
        <v>19</v>
      </c>
      <c r="J204" s="112">
        <v>22</v>
      </c>
      <c r="K204" s="112">
        <v>2</v>
      </c>
      <c r="L204" s="114">
        <v>427.5</v>
      </c>
      <c r="M204" s="114">
        <v>761.2</v>
      </c>
      <c r="N204" s="114">
        <v>113.4</v>
      </c>
      <c r="O204" s="114">
        <v>1302.0999999999999</v>
      </c>
      <c r="P204" s="114">
        <v>130.21</v>
      </c>
    </row>
    <row r="205" spans="2:16">
      <c r="B205" s="112" t="s">
        <v>429</v>
      </c>
      <c r="C205" s="112" t="s">
        <v>254</v>
      </c>
      <c r="D205" s="113">
        <v>41774</v>
      </c>
      <c r="E205" s="112">
        <v>2004</v>
      </c>
      <c r="F205" s="112" t="s">
        <v>215</v>
      </c>
      <c r="G205" s="112" t="s">
        <v>224</v>
      </c>
      <c r="H205" s="112" t="s">
        <v>266</v>
      </c>
      <c r="I205" s="112">
        <v>98</v>
      </c>
      <c r="J205" s="112">
        <v>46</v>
      </c>
      <c r="K205" s="112">
        <v>7</v>
      </c>
      <c r="L205" s="114">
        <v>2205</v>
      </c>
      <c r="M205" s="114">
        <v>1591.6</v>
      </c>
      <c r="N205" s="114">
        <v>396.9</v>
      </c>
      <c r="O205" s="114">
        <v>4193.5</v>
      </c>
      <c r="P205" s="114">
        <v>419.35</v>
      </c>
    </row>
    <row r="206" spans="2:16">
      <c r="B206" s="112" t="s">
        <v>437</v>
      </c>
      <c r="C206" s="112" t="s">
        <v>256</v>
      </c>
      <c r="D206" s="113">
        <v>41783</v>
      </c>
      <c r="E206" s="112">
        <v>2004</v>
      </c>
      <c r="F206" s="112" t="s">
        <v>215</v>
      </c>
      <c r="G206" s="112" t="s">
        <v>224</v>
      </c>
      <c r="H206" s="112" t="s">
        <v>266</v>
      </c>
      <c r="I206" s="112">
        <v>19</v>
      </c>
      <c r="J206" s="112">
        <v>37</v>
      </c>
      <c r="K206" s="112">
        <v>7</v>
      </c>
      <c r="L206" s="114">
        <v>427.5</v>
      </c>
      <c r="M206" s="114">
        <v>1280.2</v>
      </c>
      <c r="N206" s="114">
        <v>396.9</v>
      </c>
      <c r="O206" s="114">
        <v>2104.6</v>
      </c>
      <c r="P206" s="114">
        <v>210.46</v>
      </c>
    </row>
    <row r="207" spans="2:16">
      <c r="B207" s="112" t="s">
        <v>449</v>
      </c>
      <c r="C207" s="112" t="s">
        <v>283</v>
      </c>
      <c r="D207" s="113">
        <v>41795</v>
      </c>
      <c r="E207" s="112">
        <v>2004</v>
      </c>
      <c r="F207" s="112" t="s">
        <v>216</v>
      </c>
      <c r="G207" s="112" t="s">
        <v>224</v>
      </c>
      <c r="H207" s="112" t="s">
        <v>225</v>
      </c>
      <c r="I207" s="112">
        <v>99</v>
      </c>
      <c r="J207" s="112">
        <v>34</v>
      </c>
      <c r="K207" s="112">
        <v>5</v>
      </c>
      <c r="L207" s="114">
        <v>2227.5</v>
      </c>
      <c r="M207" s="114">
        <v>1176.4000000000001</v>
      </c>
      <c r="N207" s="114">
        <v>283.5</v>
      </c>
      <c r="O207" s="114">
        <v>3687.4</v>
      </c>
      <c r="P207" s="114">
        <v>368.74</v>
      </c>
    </row>
    <row r="208" spans="2:16">
      <c r="B208" s="112" t="s">
        <v>451</v>
      </c>
      <c r="C208" s="112" t="s">
        <v>244</v>
      </c>
      <c r="D208" s="113">
        <v>41796</v>
      </c>
      <c r="E208" s="112">
        <v>2004</v>
      </c>
      <c r="F208" s="112" t="s">
        <v>216</v>
      </c>
      <c r="G208" s="112" t="s">
        <v>224</v>
      </c>
      <c r="H208" s="112" t="s">
        <v>263</v>
      </c>
      <c r="I208" s="112">
        <v>1</v>
      </c>
      <c r="J208" s="112">
        <v>21</v>
      </c>
      <c r="K208" s="112">
        <v>5</v>
      </c>
      <c r="L208" s="114">
        <v>22.5</v>
      </c>
      <c r="M208" s="114">
        <v>726.6</v>
      </c>
      <c r="N208" s="114">
        <v>283.5</v>
      </c>
      <c r="O208" s="114">
        <v>1032.5999999999999</v>
      </c>
      <c r="P208" s="114">
        <v>103.26</v>
      </c>
    </row>
    <row r="209" spans="2:16">
      <c r="B209" s="112" t="s">
        <v>457</v>
      </c>
      <c r="C209" s="112" t="s">
        <v>277</v>
      </c>
      <c r="D209" s="113">
        <v>41808</v>
      </c>
      <c r="E209" s="112">
        <v>2004</v>
      </c>
      <c r="F209" s="112" t="s">
        <v>216</v>
      </c>
      <c r="G209" s="112" t="s">
        <v>224</v>
      </c>
      <c r="H209" s="112" t="s">
        <v>261</v>
      </c>
      <c r="I209" s="112">
        <v>57</v>
      </c>
      <c r="J209" s="112">
        <v>24</v>
      </c>
      <c r="K209" s="112">
        <v>7</v>
      </c>
      <c r="L209" s="114">
        <v>1282.5</v>
      </c>
      <c r="M209" s="114">
        <v>830.4</v>
      </c>
      <c r="N209" s="114">
        <v>396.9</v>
      </c>
      <c r="O209" s="114">
        <v>2509.8000000000002</v>
      </c>
      <c r="P209" s="114">
        <v>250.98</v>
      </c>
    </row>
    <row r="210" spans="2:16">
      <c r="B210" s="112" t="s">
        <v>460</v>
      </c>
      <c r="C210" s="112" t="s">
        <v>247</v>
      </c>
      <c r="D210" s="113">
        <v>41812</v>
      </c>
      <c r="E210" s="112">
        <v>2004</v>
      </c>
      <c r="F210" s="112" t="s">
        <v>216</v>
      </c>
      <c r="G210" s="112" t="s">
        <v>224</v>
      </c>
      <c r="H210" s="112" t="s">
        <v>261</v>
      </c>
      <c r="I210" s="112">
        <v>86</v>
      </c>
      <c r="J210" s="112">
        <v>16</v>
      </c>
      <c r="K210" s="112">
        <v>2</v>
      </c>
      <c r="L210" s="114">
        <v>1935</v>
      </c>
      <c r="M210" s="114">
        <v>553.6</v>
      </c>
      <c r="N210" s="114">
        <v>113.4</v>
      </c>
      <c r="O210" s="114">
        <v>2602</v>
      </c>
      <c r="P210" s="114">
        <v>260.2</v>
      </c>
    </row>
    <row r="211" spans="2:16">
      <c r="B211" s="112" t="s">
        <v>461</v>
      </c>
      <c r="C211" s="112" t="s">
        <v>254</v>
      </c>
      <c r="D211" s="113">
        <v>41812</v>
      </c>
      <c r="E211" s="112">
        <v>2004</v>
      </c>
      <c r="F211" s="112" t="s">
        <v>216</v>
      </c>
      <c r="G211" s="112" t="s">
        <v>224</v>
      </c>
      <c r="H211" s="112" t="s">
        <v>243</v>
      </c>
      <c r="I211" s="112">
        <v>50</v>
      </c>
      <c r="J211" s="112">
        <v>41</v>
      </c>
      <c r="K211" s="112">
        <v>7</v>
      </c>
      <c r="L211" s="114">
        <v>1125</v>
      </c>
      <c r="M211" s="114">
        <v>1418.6</v>
      </c>
      <c r="N211" s="114">
        <v>396.9</v>
      </c>
      <c r="O211" s="114">
        <v>2940.5</v>
      </c>
      <c r="P211" s="114">
        <v>294.05</v>
      </c>
    </row>
    <row r="212" spans="2:16">
      <c r="B212" s="112" t="s">
        <v>466</v>
      </c>
      <c r="C212" s="112" t="s">
        <v>256</v>
      </c>
      <c r="D212" s="113">
        <v>41814</v>
      </c>
      <c r="E212" s="112">
        <v>2004</v>
      </c>
      <c r="F212" s="112" t="s">
        <v>216</v>
      </c>
      <c r="G212" s="112" t="s">
        <v>224</v>
      </c>
      <c r="H212" s="112" t="s">
        <v>266</v>
      </c>
      <c r="I212" s="112">
        <v>98</v>
      </c>
      <c r="J212" s="112">
        <v>46</v>
      </c>
      <c r="K212" s="112">
        <v>10</v>
      </c>
      <c r="L212" s="114">
        <v>2205</v>
      </c>
      <c r="M212" s="114">
        <v>1591.6</v>
      </c>
      <c r="N212" s="114">
        <v>567</v>
      </c>
      <c r="O212" s="114">
        <v>4363.6000000000004</v>
      </c>
      <c r="P212" s="114">
        <v>436.36</v>
      </c>
    </row>
    <row r="213" spans="2:16">
      <c r="B213" s="112" t="s">
        <v>473</v>
      </c>
      <c r="C213" s="112" t="s">
        <v>254</v>
      </c>
      <c r="D213" s="113">
        <v>41818</v>
      </c>
      <c r="E213" s="112">
        <v>2004</v>
      </c>
      <c r="F213" s="112" t="s">
        <v>216</v>
      </c>
      <c r="G213" s="112" t="s">
        <v>224</v>
      </c>
      <c r="H213" s="112" t="s">
        <v>27</v>
      </c>
      <c r="I213" s="112">
        <v>55</v>
      </c>
      <c r="J213" s="112">
        <v>41</v>
      </c>
      <c r="K213" s="112">
        <v>3</v>
      </c>
      <c r="L213" s="114">
        <v>1237.5</v>
      </c>
      <c r="M213" s="114">
        <v>1418.6</v>
      </c>
      <c r="N213" s="114">
        <v>170.1</v>
      </c>
      <c r="O213" s="114">
        <v>2826.2</v>
      </c>
      <c r="P213" s="114">
        <v>282.62</v>
      </c>
    </row>
    <row r="214" spans="2:16">
      <c r="B214" s="112" t="s">
        <v>475</v>
      </c>
      <c r="C214" s="112" t="s">
        <v>249</v>
      </c>
      <c r="D214" s="113">
        <v>41819</v>
      </c>
      <c r="E214" s="112">
        <v>2004</v>
      </c>
      <c r="F214" s="112" t="s">
        <v>216</v>
      </c>
      <c r="G214" s="112" t="s">
        <v>224</v>
      </c>
      <c r="H214" s="112" t="s">
        <v>27</v>
      </c>
      <c r="I214" s="112">
        <v>77</v>
      </c>
      <c r="J214" s="112">
        <v>6</v>
      </c>
      <c r="K214" s="112">
        <v>2</v>
      </c>
      <c r="L214" s="114">
        <v>1732.5</v>
      </c>
      <c r="M214" s="114">
        <v>207.6</v>
      </c>
      <c r="N214" s="114">
        <v>113.4</v>
      </c>
      <c r="O214" s="114">
        <v>2053.5</v>
      </c>
      <c r="P214" s="114">
        <v>205.35</v>
      </c>
    </row>
    <row r="215" spans="2:16">
      <c r="B215" s="112" t="s">
        <v>487</v>
      </c>
      <c r="C215" s="112" t="s">
        <v>279</v>
      </c>
      <c r="D215" s="113">
        <v>41825</v>
      </c>
      <c r="E215" s="112">
        <v>2004</v>
      </c>
      <c r="F215" s="112" t="s">
        <v>478</v>
      </c>
      <c r="G215" s="112" t="s">
        <v>224</v>
      </c>
      <c r="H215" s="112" t="s">
        <v>228</v>
      </c>
      <c r="I215" s="112">
        <v>71</v>
      </c>
      <c r="J215" s="112">
        <v>32</v>
      </c>
      <c r="K215" s="112">
        <v>9</v>
      </c>
      <c r="L215" s="114">
        <v>1597.5</v>
      </c>
      <c r="M215" s="114">
        <v>1107.2</v>
      </c>
      <c r="N215" s="114">
        <v>510.3</v>
      </c>
      <c r="O215" s="114">
        <v>3215</v>
      </c>
      <c r="P215" s="114">
        <v>321.5</v>
      </c>
    </row>
    <row r="216" spans="2:16">
      <c r="B216" s="112" t="s">
        <v>490</v>
      </c>
      <c r="C216" s="112" t="s">
        <v>256</v>
      </c>
      <c r="D216" s="113">
        <v>41828</v>
      </c>
      <c r="E216" s="112">
        <v>2004</v>
      </c>
      <c r="F216" s="112" t="s">
        <v>478</v>
      </c>
      <c r="G216" s="112" t="s">
        <v>224</v>
      </c>
      <c r="H216" s="112" t="s">
        <v>228</v>
      </c>
      <c r="I216" s="112">
        <v>59</v>
      </c>
      <c r="J216" s="112">
        <v>37</v>
      </c>
      <c r="K216" s="112">
        <v>5</v>
      </c>
      <c r="L216" s="114">
        <v>1327.5</v>
      </c>
      <c r="M216" s="114">
        <v>1280.2</v>
      </c>
      <c r="N216" s="114">
        <v>283.5</v>
      </c>
      <c r="O216" s="114">
        <v>2891.2</v>
      </c>
      <c r="P216" s="114">
        <v>289.12</v>
      </c>
    </row>
    <row r="217" spans="2:16">
      <c r="B217" s="112" t="s">
        <v>493</v>
      </c>
      <c r="C217" s="112" t="s">
        <v>258</v>
      </c>
      <c r="D217" s="113">
        <v>41831</v>
      </c>
      <c r="E217" s="112">
        <v>2004</v>
      </c>
      <c r="F217" s="112" t="s">
        <v>478</v>
      </c>
      <c r="G217" s="112" t="s">
        <v>224</v>
      </c>
      <c r="H217" s="112" t="s">
        <v>246</v>
      </c>
      <c r="I217" s="112">
        <v>9</v>
      </c>
      <c r="J217" s="112">
        <v>50</v>
      </c>
      <c r="K217" s="112">
        <v>6</v>
      </c>
      <c r="L217" s="114">
        <v>202.5</v>
      </c>
      <c r="M217" s="114">
        <v>1730</v>
      </c>
      <c r="N217" s="114">
        <v>340.2</v>
      </c>
      <c r="O217" s="114">
        <v>2272.6999999999998</v>
      </c>
      <c r="P217" s="114">
        <v>227.27</v>
      </c>
    </row>
    <row r="218" spans="2:16">
      <c r="B218" s="112" t="s">
        <v>496</v>
      </c>
      <c r="C218" s="112" t="s">
        <v>247</v>
      </c>
      <c r="D218" s="113">
        <v>41837</v>
      </c>
      <c r="E218" s="112">
        <v>2004</v>
      </c>
      <c r="F218" s="112" t="s">
        <v>478</v>
      </c>
      <c r="G218" s="112" t="s">
        <v>224</v>
      </c>
      <c r="H218" s="112" t="s">
        <v>243</v>
      </c>
      <c r="I218" s="112">
        <v>29</v>
      </c>
      <c r="J218" s="112">
        <v>29</v>
      </c>
      <c r="K218" s="112">
        <v>2</v>
      </c>
      <c r="L218" s="114">
        <v>652.5</v>
      </c>
      <c r="M218" s="114">
        <v>1003.4</v>
      </c>
      <c r="N218" s="114">
        <v>113.4</v>
      </c>
      <c r="O218" s="114">
        <v>1769.3</v>
      </c>
      <c r="P218" s="114">
        <v>176.93</v>
      </c>
    </row>
    <row r="219" spans="2:16">
      <c r="B219" s="112" t="s">
        <v>499</v>
      </c>
      <c r="C219" s="112" t="s">
        <v>256</v>
      </c>
      <c r="D219" s="113">
        <v>41843</v>
      </c>
      <c r="E219" s="112">
        <v>2004</v>
      </c>
      <c r="F219" s="112" t="s">
        <v>478</v>
      </c>
      <c r="G219" s="112" t="s">
        <v>224</v>
      </c>
      <c r="H219" s="112" t="s">
        <v>243</v>
      </c>
      <c r="I219" s="112">
        <v>78</v>
      </c>
      <c r="J219" s="112">
        <v>30</v>
      </c>
      <c r="K219" s="112">
        <v>10</v>
      </c>
      <c r="L219" s="114">
        <v>1755</v>
      </c>
      <c r="M219" s="114">
        <v>1038</v>
      </c>
      <c r="N219" s="114">
        <v>567</v>
      </c>
      <c r="O219" s="114">
        <v>3360</v>
      </c>
      <c r="P219" s="114">
        <v>336</v>
      </c>
    </row>
    <row r="220" spans="2:16">
      <c r="B220" s="112" t="s">
        <v>507</v>
      </c>
      <c r="C220" s="112" t="s">
        <v>254</v>
      </c>
      <c r="D220" s="113">
        <v>41847</v>
      </c>
      <c r="E220" s="112">
        <v>2004</v>
      </c>
      <c r="F220" s="112" t="s">
        <v>478</v>
      </c>
      <c r="G220" s="112" t="s">
        <v>224</v>
      </c>
      <c r="H220" s="112" t="s">
        <v>27</v>
      </c>
      <c r="I220" s="112">
        <v>61</v>
      </c>
      <c r="J220" s="112">
        <v>25</v>
      </c>
      <c r="K220" s="112">
        <v>9</v>
      </c>
      <c r="L220" s="114">
        <v>1372.5</v>
      </c>
      <c r="M220" s="114">
        <v>865</v>
      </c>
      <c r="N220" s="114">
        <v>510.3</v>
      </c>
      <c r="O220" s="114">
        <v>2747.8</v>
      </c>
      <c r="P220" s="114">
        <v>274.77999999999997</v>
      </c>
    </row>
    <row r="221" spans="2:16">
      <c r="B221" s="112" t="s">
        <v>509</v>
      </c>
      <c r="C221" s="112" t="s">
        <v>244</v>
      </c>
      <c r="D221" s="113">
        <v>41848</v>
      </c>
      <c r="E221" s="112">
        <v>2004</v>
      </c>
      <c r="F221" s="112" t="s">
        <v>478</v>
      </c>
      <c r="G221" s="112" t="s">
        <v>224</v>
      </c>
      <c r="H221" s="112" t="s">
        <v>263</v>
      </c>
      <c r="I221" s="112">
        <v>28</v>
      </c>
      <c r="J221" s="112">
        <v>50</v>
      </c>
      <c r="K221" s="112">
        <v>9</v>
      </c>
      <c r="L221" s="114">
        <v>630</v>
      </c>
      <c r="M221" s="114">
        <v>1730</v>
      </c>
      <c r="N221" s="114">
        <v>510.3</v>
      </c>
      <c r="O221" s="114">
        <v>2870.3</v>
      </c>
      <c r="P221" s="114">
        <v>287.02999999999997</v>
      </c>
    </row>
    <row r="222" spans="2:16">
      <c r="B222" s="112" t="s">
        <v>514</v>
      </c>
      <c r="C222" s="112" t="s">
        <v>247</v>
      </c>
      <c r="D222" s="113">
        <v>41854</v>
      </c>
      <c r="E222" s="112">
        <v>2004</v>
      </c>
      <c r="F222" s="112" t="s">
        <v>515</v>
      </c>
      <c r="G222" s="112" t="s">
        <v>224</v>
      </c>
      <c r="H222" s="112" t="s">
        <v>266</v>
      </c>
      <c r="I222" s="112">
        <v>97</v>
      </c>
      <c r="J222" s="112">
        <v>37</v>
      </c>
      <c r="K222" s="112">
        <v>5</v>
      </c>
      <c r="L222" s="114">
        <v>2182.5</v>
      </c>
      <c r="M222" s="114">
        <v>1280.2</v>
      </c>
      <c r="N222" s="114">
        <v>283.5</v>
      </c>
      <c r="O222" s="114">
        <v>3746.2</v>
      </c>
      <c r="P222" s="114">
        <v>374.62</v>
      </c>
    </row>
    <row r="223" spans="2:16">
      <c r="B223" s="112" t="s">
        <v>520</v>
      </c>
      <c r="C223" s="112" t="s">
        <v>279</v>
      </c>
      <c r="D223" s="113">
        <v>41858</v>
      </c>
      <c r="E223" s="112">
        <v>2004</v>
      </c>
      <c r="F223" s="112" t="s">
        <v>515</v>
      </c>
      <c r="G223" s="112" t="s">
        <v>224</v>
      </c>
      <c r="H223" s="112" t="s">
        <v>246</v>
      </c>
      <c r="I223" s="112">
        <v>79</v>
      </c>
      <c r="J223" s="112">
        <v>20</v>
      </c>
      <c r="K223" s="112">
        <v>10</v>
      </c>
      <c r="L223" s="114">
        <v>1777.5</v>
      </c>
      <c r="M223" s="114">
        <v>692</v>
      </c>
      <c r="N223" s="114">
        <v>567</v>
      </c>
      <c r="O223" s="114">
        <v>3036.5</v>
      </c>
      <c r="P223" s="114">
        <v>303.64999999999998</v>
      </c>
    </row>
    <row r="224" spans="2:16">
      <c r="B224" s="112" t="s">
        <v>521</v>
      </c>
      <c r="C224" s="112" t="s">
        <v>277</v>
      </c>
      <c r="D224" s="113">
        <v>41858</v>
      </c>
      <c r="E224" s="112">
        <v>2004</v>
      </c>
      <c r="F224" s="112" t="s">
        <v>515</v>
      </c>
      <c r="G224" s="112" t="s">
        <v>224</v>
      </c>
      <c r="H224" s="112" t="s">
        <v>27</v>
      </c>
      <c r="I224" s="112">
        <v>100</v>
      </c>
      <c r="J224" s="112">
        <v>29</v>
      </c>
      <c r="K224" s="112">
        <v>10</v>
      </c>
      <c r="L224" s="114">
        <v>2250</v>
      </c>
      <c r="M224" s="114">
        <v>1003.4</v>
      </c>
      <c r="N224" s="114">
        <v>567</v>
      </c>
      <c r="O224" s="114">
        <v>3820.4</v>
      </c>
      <c r="P224" s="114">
        <v>382.04</v>
      </c>
    </row>
    <row r="225" spans="2:16">
      <c r="B225" s="112" t="s">
        <v>522</v>
      </c>
      <c r="C225" s="112" t="s">
        <v>277</v>
      </c>
      <c r="D225" s="113">
        <v>41858</v>
      </c>
      <c r="E225" s="112">
        <v>2004</v>
      </c>
      <c r="F225" s="112" t="s">
        <v>515</v>
      </c>
      <c r="G225" s="112" t="s">
        <v>224</v>
      </c>
      <c r="H225" s="112" t="s">
        <v>261</v>
      </c>
      <c r="I225" s="112">
        <v>28</v>
      </c>
      <c r="J225" s="112">
        <v>4</v>
      </c>
      <c r="K225" s="112">
        <v>10</v>
      </c>
      <c r="L225" s="114">
        <v>630</v>
      </c>
      <c r="M225" s="114">
        <v>138.4</v>
      </c>
      <c r="N225" s="114">
        <v>567</v>
      </c>
      <c r="O225" s="114">
        <v>1335.4</v>
      </c>
      <c r="P225" s="114">
        <v>133.54</v>
      </c>
    </row>
    <row r="226" spans="2:16">
      <c r="B226" s="112" t="s">
        <v>526</v>
      </c>
      <c r="C226" s="112" t="s">
        <v>244</v>
      </c>
      <c r="D226" s="113">
        <v>41861</v>
      </c>
      <c r="E226" s="112">
        <v>2004</v>
      </c>
      <c r="F226" s="112" t="s">
        <v>515</v>
      </c>
      <c r="G226" s="112" t="s">
        <v>224</v>
      </c>
      <c r="H226" s="112" t="s">
        <v>246</v>
      </c>
      <c r="I226" s="112">
        <v>35</v>
      </c>
      <c r="J226" s="112">
        <v>13</v>
      </c>
      <c r="K226" s="112">
        <v>9</v>
      </c>
      <c r="L226" s="114">
        <v>787.5</v>
      </c>
      <c r="M226" s="114">
        <v>449.8</v>
      </c>
      <c r="N226" s="114">
        <v>510.3</v>
      </c>
      <c r="O226" s="114">
        <v>1747.6</v>
      </c>
      <c r="P226" s="114">
        <v>174.76</v>
      </c>
    </row>
    <row r="227" spans="2:16">
      <c r="B227" s="112" t="s">
        <v>529</v>
      </c>
      <c r="C227" s="112" t="s">
        <v>286</v>
      </c>
      <c r="D227" s="113">
        <v>41862</v>
      </c>
      <c r="E227" s="112">
        <v>2004</v>
      </c>
      <c r="F227" s="112" t="s">
        <v>515</v>
      </c>
      <c r="G227" s="112" t="s">
        <v>224</v>
      </c>
      <c r="H227" s="112" t="s">
        <v>266</v>
      </c>
      <c r="I227" s="112">
        <v>28</v>
      </c>
      <c r="J227" s="112">
        <v>2</v>
      </c>
      <c r="K227" s="112">
        <v>9</v>
      </c>
      <c r="L227" s="114">
        <v>630</v>
      </c>
      <c r="M227" s="114">
        <v>69.2</v>
      </c>
      <c r="N227" s="114">
        <v>510.3</v>
      </c>
      <c r="O227" s="114">
        <v>1209.5</v>
      </c>
      <c r="P227" s="114">
        <v>120.95</v>
      </c>
    </row>
    <row r="228" spans="2:16">
      <c r="B228" s="112" t="s">
        <v>546</v>
      </c>
      <c r="C228" s="112" t="s">
        <v>279</v>
      </c>
      <c r="D228" s="113">
        <v>41873</v>
      </c>
      <c r="E228" s="112">
        <v>2004</v>
      </c>
      <c r="F228" s="112" t="s">
        <v>515</v>
      </c>
      <c r="G228" s="112" t="s">
        <v>224</v>
      </c>
      <c r="H228" s="112" t="s">
        <v>263</v>
      </c>
      <c r="I228" s="112">
        <v>93</v>
      </c>
      <c r="J228" s="112">
        <v>46</v>
      </c>
      <c r="K228" s="112">
        <v>3</v>
      </c>
      <c r="L228" s="114">
        <v>2092.5</v>
      </c>
      <c r="M228" s="114">
        <v>1591.6</v>
      </c>
      <c r="N228" s="114">
        <v>170.1</v>
      </c>
      <c r="O228" s="114">
        <v>3854.2</v>
      </c>
      <c r="P228" s="114">
        <v>385.42</v>
      </c>
    </row>
    <row r="229" spans="2:16">
      <c r="B229" s="112" t="s">
        <v>550</v>
      </c>
      <c r="C229" s="112" t="s">
        <v>283</v>
      </c>
      <c r="D229" s="113">
        <v>41875</v>
      </c>
      <c r="E229" s="112">
        <v>2004</v>
      </c>
      <c r="F229" s="112" t="s">
        <v>515</v>
      </c>
      <c r="G229" s="112" t="s">
        <v>224</v>
      </c>
      <c r="H229" s="112" t="s">
        <v>225</v>
      </c>
      <c r="I229" s="112">
        <v>56</v>
      </c>
      <c r="J229" s="112">
        <v>30</v>
      </c>
      <c r="K229" s="112">
        <v>1</v>
      </c>
      <c r="L229" s="114">
        <v>1260</v>
      </c>
      <c r="M229" s="114">
        <v>1038</v>
      </c>
      <c r="N229" s="114">
        <v>56.7</v>
      </c>
      <c r="O229" s="114">
        <v>2354.6999999999998</v>
      </c>
      <c r="P229" s="114">
        <v>235.47</v>
      </c>
    </row>
    <row r="230" spans="2:16">
      <c r="B230" s="112" t="s">
        <v>562</v>
      </c>
      <c r="C230" s="112" t="s">
        <v>249</v>
      </c>
      <c r="D230" s="113">
        <v>41884</v>
      </c>
      <c r="E230" s="112">
        <v>2004</v>
      </c>
      <c r="F230" s="112" t="s">
        <v>561</v>
      </c>
      <c r="G230" s="112" t="s">
        <v>224</v>
      </c>
      <c r="H230" s="112" t="s">
        <v>261</v>
      </c>
      <c r="I230" s="112">
        <v>22</v>
      </c>
      <c r="J230" s="112">
        <v>26</v>
      </c>
      <c r="K230" s="112">
        <v>4</v>
      </c>
      <c r="L230" s="114">
        <v>495</v>
      </c>
      <c r="M230" s="114">
        <v>899.6</v>
      </c>
      <c r="N230" s="114">
        <v>226.8</v>
      </c>
      <c r="O230" s="114">
        <v>1621.4</v>
      </c>
      <c r="P230" s="114">
        <v>162.13999999999999</v>
      </c>
    </row>
    <row r="231" spans="2:16">
      <c r="B231" s="112" t="s">
        <v>567</v>
      </c>
      <c r="C231" s="112" t="s">
        <v>258</v>
      </c>
      <c r="D231" s="113">
        <v>41886</v>
      </c>
      <c r="E231" s="112">
        <v>2004</v>
      </c>
      <c r="F231" s="112" t="s">
        <v>561</v>
      </c>
      <c r="G231" s="112" t="s">
        <v>224</v>
      </c>
      <c r="H231" s="112" t="s">
        <v>228</v>
      </c>
      <c r="I231" s="112">
        <v>53</v>
      </c>
      <c r="J231" s="112">
        <v>8</v>
      </c>
      <c r="K231" s="112">
        <v>2</v>
      </c>
      <c r="L231" s="114">
        <v>1192.5</v>
      </c>
      <c r="M231" s="114">
        <v>276.8</v>
      </c>
      <c r="N231" s="114">
        <v>113.4</v>
      </c>
      <c r="O231" s="114">
        <v>1582.7</v>
      </c>
      <c r="P231" s="114">
        <v>158.27000000000001</v>
      </c>
    </row>
    <row r="232" spans="2:16">
      <c r="B232" s="112" t="s">
        <v>579</v>
      </c>
      <c r="C232" s="112" t="s">
        <v>244</v>
      </c>
      <c r="D232" s="113">
        <v>41901</v>
      </c>
      <c r="E232" s="112">
        <v>2004</v>
      </c>
      <c r="F232" s="112" t="s">
        <v>561</v>
      </c>
      <c r="G232" s="112" t="s">
        <v>224</v>
      </c>
      <c r="H232" s="112" t="s">
        <v>252</v>
      </c>
      <c r="I232" s="112">
        <v>31</v>
      </c>
      <c r="J232" s="112">
        <v>4</v>
      </c>
      <c r="K232" s="112">
        <v>1</v>
      </c>
      <c r="L232" s="114">
        <v>697.5</v>
      </c>
      <c r="M232" s="114">
        <v>138.4</v>
      </c>
      <c r="N232" s="114">
        <v>56.7</v>
      </c>
      <c r="O232" s="114">
        <v>892.6</v>
      </c>
      <c r="P232" s="114">
        <v>89.26</v>
      </c>
    </row>
    <row r="233" spans="2:16">
      <c r="B233" s="112" t="s">
        <v>585</v>
      </c>
      <c r="C233" s="112" t="s">
        <v>258</v>
      </c>
      <c r="D233" s="113">
        <v>41906</v>
      </c>
      <c r="E233" s="112">
        <v>2004</v>
      </c>
      <c r="F233" s="112" t="s">
        <v>561</v>
      </c>
      <c r="G233" s="112" t="s">
        <v>224</v>
      </c>
      <c r="H233" s="112" t="s">
        <v>27</v>
      </c>
      <c r="I233" s="112">
        <v>50</v>
      </c>
      <c r="J233" s="112">
        <v>18</v>
      </c>
      <c r="K233" s="112">
        <v>9</v>
      </c>
      <c r="L233" s="114">
        <v>1125</v>
      </c>
      <c r="M233" s="114">
        <v>622.79999999999995</v>
      </c>
      <c r="N233" s="114">
        <v>510.3</v>
      </c>
      <c r="O233" s="114">
        <v>2258.1</v>
      </c>
      <c r="P233" s="114">
        <v>225.81</v>
      </c>
    </row>
    <row r="234" spans="2:16">
      <c r="B234" s="112" t="s">
        <v>597</v>
      </c>
      <c r="C234" s="112" t="s">
        <v>247</v>
      </c>
      <c r="D234" s="113">
        <v>41914</v>
      </c>
      <c r="E234" s="112">
        <v>2004</v>
      </c>
      <c r="F234" s="112" t="s">
        <v>596</v>
      </c>
      <c r="G234" s="112" t="s">
        <v>224</v>
      </c>
      <c r="H234" s="112" t="s">
        <v>263</v>
      </c>
      <c r="I234" s="112">
        <v>22</v>
      </c>
      <c r="J234" s="112">
        <v>11</v>
      </c>
      <c r="K234" s="112">
        <v>4</v>
      </c>
      <c r="L234" s="114">
        <v>495</v>
      </c>
      <c r="M234" s="114">
        <v>380.6</v>
      </c>
      <c r="N234" s="114">
        <v>226.8</v>
      </c>
      <c r="O234" s="114">
        <v>1102.4000000000001</v>
      </c>
      <c r="P234" s="114">
        <v>110.24</v>
      </c>
    </row>
    <row r="235" spans="2:16">
      <c r="B235" s="112" t="s">
        <v>602</v>
      </c>
      <c r="C235" s="112" t="s">
        <v>283</v>
      </c>
      <c r="D235" s="113">
        <v>41919</v>
      </c>
      <c r="E235" s="112">
        <v>2004</v>
      </c>
      <c r="F235" s="112" t="s">
        <v>596</v>
      </c>
      <c r="G235" s="112" t="s">
        <v>224</v>
      </c>
      <c r="H235" s="112" t="s">
        <v>263</v>
      </c>
      <c r="I235" s="112">
        <v>40</v>
      </c>
      <c r="J235" s="112">
        <v>26</v>
      </c>
      <c r="K235" s="112">
        <v>2</v>
      </c>
      <c r="L235" s="114">
        <v>900</v>
      </c>
      <c r="M235" s="114">
        <v>899.6</v>
      </c>
      <c r="N235" s="114">
        <v>113.4</v>
      </c>
      <c r="O235" s="114">
        <v>1913</v>
      </c>
      <c r="P235" s="114">
        <v>191.3</v>
      </c>
    </row>
    <row r="236" spans="2:16">
      <c r="B236" s="112" t="s">
        <v>605</v>
      </c>
      <c r="C236" s="112" t="s">
        <v>247</v>
      </c>
      <c r="D236" s="113">
        <v>41920</v>
      </c>
      <c r="E236" s="112">
        <v>2004</v>
      </c>
      <c r="F236" s="112" t="s">
        <v>596</v>
      </c>
      <c r="G236" s="112" t="s">
        <v>224</v>
      </c>
      <c r="H236" s="112" t="s">
        <v>243</v>
      </c>
      <c r="I236" s="112">
        <v>14</v>
      </c>
      <c r="J236" s="112">
        <v>31</v>
      </c>
      <c r="K236" s="112">
        <v>6</v>
      </c>
      <c r="L236" s="114">
        <v>315</v>
      </c>
      <c r="M236" s="114">
        <v>1072.5999999999999</v>
      </c>
      <c r="N236" s="114">
        <v>340.2</v>
      </c>
      <c r="O236" s="114">
        <v>1727.8</v>
      </c>
      <c r="P236" s="114">
        <v>172.78</v>
      </c>
    </row>
    <row r="237" spans="2:16">
      <c r="B237" s="112" t="s">
        <v>609</v>
      </c>
      <c r="C237" s="112" t="s">
        <v>256</v>
      </c>
      <c r="D237" s="113">
        <v>41922</v>
      </c>
      <c r="E237" s="112">
        <v>2004</v>
      </c>
      <c r="F237" s="112" t="s">
        <v>596</v>
      </c>
      <c r="G237" s="112" t="s">
        <v>224</v>
      </c>
      <c r="H237" s="112" t="s">
        <v>263</v>
      </c>
      <c r="I237" s="112">
        <v>69</v>
      </c>
      <c r="J237" s="112">
        <v>18</v>
      </c>
      <c r="K237" s="112">
        <v>7</v>
      </c>
      <c r="L237" s="114">
        <v>1552.5</v>
      </c>
      <c r="M237" s="114">
        <v>622.79999999999995</v>
      </c>
      <c r="N237" s="114">
        <v>396.9</v>
      </c>
      <c r="O237" s="114">
        <v>2572.1999999999998</v>
      </c>
      <c r="P237" s="114">
        <v>257.22000000000003</v>
      </c>
    </row>
    <row r="238" spans="2:16">
      <c r="B238" s="112" t="s">
        <v>625</v>
      </c>
      <c r="C238" s="112" t="s">
        <v>256</v>
      </c>
      <c r="D238" s="113">
        <v>41943</v>
      </c>
      <c r="E238" s="112">
        <v>2004</v>
      </c>
      <c r="F238" s="112" t="s">
        <v>596</v>
      </c>
      <c r="G238" s="112" t="s">
        <v>224</v>
      </c>
      <c r="H238" s="112" t="s">
        <v>261</v>
      </c>
      <c r="I238" s="112">
        <v>46</v>
      </c>
      <c r="J238" s="112">
        <v>12</v>
      </c>
      <c r="K238" s="112">
        <v>8</v>
      </c>
      <c r="L238" s="114">
        <v>1035</v>
      </c>
      <c r="M238" s="114">
        <v>415.2</v>
      </c>
      <c r="N238" s="114">
        <v>453.6</v>
      </c>
      <c r="O238" s="114">
        <v>1903.8</v>
      </c>
      <c r="P238" s="114">
        <v>190.38</v>
      </c>
    </row>
    <row r="239" spans="2:16">
      <c r="B239" s="112" t="s">
        <v>631</v>
      </c>
      <c r="C239" s="112" t="s">
        <v>256</v>
      </c>
      <c r="D239" s="113">
        <v>41947</v>
      </c>
      <c r="E239" s="112">
        <v>2004</v>
      </c>
      <c r="F239" s="112" t="s">
        <v>628</v>
      </c>
      <c r="G239" s="112" t="s">
        <v>224</v>
      </c>
      <c r="H239" s="112" t="s">
        <v>252</v>
      </c>
      <c r="I239" s="112">
        <v>53</v>
      </c>
      <c r="J239" s="112">
        <v>9</v>
      </c>
      <c r="K239" s="112">
        <v>8</v>
      </c>
      <c r="L239" s="114">
        <v>1192.5</v>
      </c>
      <c r="M239" s="114">
        <v>311.39999999999998</v>
      </c>
      <c r="N239" s="114">
        <v>453.6</v>
      </c>
      <c r="O239" s="114">
        <v>1957.5</v>
      </c>
      <c r="P239" s="114">
        <v>195.75</v>
      </c>
    </row>
    <row r="240" spans="2:16">
      <c r="B240" s="112" t="s">
        <v>647</v>
      </c>
      <c r="C240" s="112" t="s">
        <v>256</v>
      </c>
      <c r="D240" s="113">
        <v>41965</v>
      </c>
      <c r="E240" s="112">
        <v>2004</v>
      </c>
      <c r="F240" s="112" t="s">
        <v>628</v>
      </c>
      <c r="G240" s="112" t="s">
        <v>224</v>
      </c>
      <c r="H240" s="112" t="s">
        <v>266</v>
      </c>
      <c r="I240" s="112">
        <v>61</v>
      </c>
      <c r="J240" s="112">
        <v>19</v>
      </c>
      <c r="K240" s="112">
        <v>8</v>
      </c>
      <c r="L240" s="114">
        <v>1372.5</v>
      </c>
      <c r="M240" s="114">
        <v>657.4</v>
      </c>
      <c r="N240" s="114">
        <v>453.6</v>
      </c>
      <c r="O240" s="114">
        <v>2483.5</v>
      </c>
      <c r="P240" s="114">
        <v>248.35</v>
      </c>
    </row>
    <row r="241" spans="2:16">
      <c r="B241" s="112" t="s">
        <v>650</v>
      </c>
      <c r="C241" s="112" t="s">
        <v>249</v>
      </c>
      <c r="D241" s="113">
        <v>41967</v>
      </c>
      <c r="E241" s="112">
        <v>2004</v>
      </c>
      <c r="F241" s="112" t="s">
        <v>628</v>
      </c>
      <c r="G241" s="112" t="s">
        <v>224</v>
      </c>
      <c r="H241" s="112" t="s">
        <v>263</v>
      </c>
      <c r="I241" s="112">
        <v>79</v>
      </c>
      <c r="J241" s="112">
        <v>5</v>
      </c>
      <c r="K241" s="112">
        <v>6</v>
      </c>
      <c r="L241" s="114">
        <v>1777.5</v>
      </c>
      <c r="M241" s="114">
        <v>173</v>
      </c>
      <c r="N241" s="114">
        <v>340.2</v>
      </c>
      <c r="O241" s="114">
        <v>2290.6999999999998</v>
      </c>
      <c r="P241" s="114">
        <v>229.07</v>
      </c>
    </row>
    <row r="242" spans="2:16">
      <c r="B242" s="112" t="s">
        <v>656</v>
      </c>
      <c r="C242" s="112" t="s">
        <v>277</v>
      </c>
      <c r="D242" s="113">
        <v>41970</v>
      </c>
      <c r="E242" s="112">
        <v>2004</v>
      </c>
      <c r="F242" s="112" t="s">
        <v>628</v>
      </c>
      <c r="G242" s="112" t="s">
        <v>224</v>
      </c>
      <c r="H242" s="112" t="s">
        <v>263</v>
      </c>
      <c r="I242" s="112">
        <v>87</v>
      </c>
      <c r="J242" s="112">
        <v>25</v>
      </c>
      <c r="K242" s="112">
        <v>2</v>
      </c>
      <c r="L242" s="114">
        <v>1957.5</v>
      </c>
      <c r="M242" s="114">
        <v>865</v>
      </c>
      <c r="N242" s="114">
        <v>113.4</v>
      </c>
      <c r="O242" s="114">
        <v>2935.9</v>
      </c>
      <c r="P242" s="114">
        <v>293.58999999999997</v>
      </c>
    </row>
    <row r="243" spans="2:16">
      <c r="B243" s="112" t="s">
        <v>661</v>
      </c>
      <c r="C243" s="112" t="s">
        <v>283</v>
      </c>
      <c r="D243" s="113">
        <v>41975</v>
      </c>
      <c r="E243" s="112">
        <v>2004</v>
      </c>
      <c r="F243" s="112" t="s">
        <v>660</v>
      </c>
      <c r="G243" s="112" t="s">
        <v>224</v>
      </c>
      <c r="H243" s="112" t="s">
        <v>243</v>
      </c>
      <c r="I243" s="112">
        <v>36</v>
      </c>
      <c r="J243" s="112">
        <v>21</v>
      </c>
      <c r="K243" s="112">
        <v>5</v>
      </c>
      <c r="L243" s="114">
        <v>810</v>
      </c>
      <c r="M243" s="114">
        <v>726.6</v>
      </c>
      <c r="N243" s="114">
        <v>283.5</v>
      </c>
      <c r="O243" s="114">
        <v>1820.1</v>
      </c>
      <c r="P243" s="114">
        <v>182.01</v>
      </c>
    </row>
    <row r="244" spans="2:16">
      <c r="B244" s="112" t="s">
        <v>662</v>
      </c>
      <c r="C244" s="112" t="s">
        <v>258</v>
      </c>
      <c r="D244" s="113">
        <v>41977</v>
      </c>
      <c r="E244" s="112">
        <v>2004</v>
      </c>
      <c r="F244" s="112" t="s">
        <v>660</v>
      </c>
      <c r="G244" s="112" t="s">
        <v>224</v>
      </c>
      <c r="H244" s="112" t="s">
        <v>263</v>
      </c>
      <c r="I244" s="112">
        <v>95</v>
      </c>
      <c r="J244" s="112">
        <v>26</v>
      </c>
      <c r="K244" s="112">
        <v>1</v>
      </c>
      <c r="L244" s="114">
        <v>2137.5</v>
      </c>
      <c r="M244" s="114">
        <v>899.6</v>
      </c>
      <c r="N244" s="114">
        <v>56.7</v>
      </c>
      <c r="O244" s="114">
        <v>3093.8</v>
      </c>
      <c r="P244" s="114">
        <v>309.38</v>
      </c>
    </row>
    <row r="245" spans="2:16">
      <c r="B245" s="112" t="s">
        <v>663</v>
      </c>
      <c r="C245" s="112" t="s">
        <v>258</v>
      </c>
      <c r="D245" s="113">
        <v>41979</v>
      </c>
      <c r="E245" s="112">
        <v>2004</v>
      </c>
      <c r="F245" s="112" t="s">
        <v>660</v>
      </c>
      <c r="G245" s="112" t="s">
        <v>224</v>
      </c>
      <c r="H245" s="112" t="s">
        <v>243</v>
      </c>
      <c r="I245" s="112">
        <v>45</v>
      </c>
      <c r="J245" s="112">
        <v>41</v>
      </c>
      <c r="K245" s="112">
        <v>10</v>
      </c>
      <c r="L245" s="114">
        <v>1012.5</v>
      </c>
      <c r="M245" s="114">
        <v>1418.6</v>
      </c>
      <c r="N245" s="114">
        <v>567</v>
      </c>
      <c r="O245" s="114">
        <v>2998.1</v>
      </c>
      <c r="P245" s="114">
        <v>299.81</v>
      </c>
    </row>
    <row r="246" spans="2:16">
      <c r="B246" s="112" t="s">
        <v>664</v>
      </c>
      <c r="C246" s="112" t="s">
        <v>254</v>
      </c>
      <c r="D246" s="113">
        <v>41980</v>
      </c>
      <c r="E246" s="112">
        <v>2004</v>
      </c>
      <c r="F246" s="112" t="s">
        <v>660</v>
      </c>
      <c r="G246" s="112" t="s">
        <v>224</v>
      </c>
      <c r="H246" s="112" t="s">
        <v>243</v>
      </c>
      <c r="I246" s="112">
        <v>61</v>
      </c>
      <c r="J246" s="112">
        <v>28</v>
      </c>
      <c r="K246" s="112">
        <v>3</v>
      </c>
      <c r="L246" s="114">
        <v>1372.5</v>
      </c>
      <c r="M246" s="114">
        <v>968.8</v>
      </c>
      <c r="N246" s="114">
        <v>170.1</v>
      </c>
      <c r="O246" s="114">
        <v>2511.4</v>
      </c>
      <c r="P246" s="114">
        <v>251.14</v>
      </c>
    </row>
    <row r="247" spans="2:16">
      <c r="B247" s="112" t="s">
        <v>665</v>
      </c>
      <c r="C247" s="112" t="s">
        <v>244</v>
      </c>
      <c r="D247" s="113">
        <v>41980</v>
      </c>
      <c r="E247" s="112">
        <v>2004</v>
      </c>
      <c r="F247" s="112" t="s">
        <v>660</v>
      </c>
      <c r="G247" s="112" t="s">
        <v>224</v>
      </c>
      <c r="H247" s="112" t="s">
        <v>228</v>
      </c>
      <c r="I247" s="112">
        <v>23</v>
      </c>
      <c r="J247" s="112">
        <v>41</v>
      </c>
      <c r="K247" s="112">
        <v>8</v>
      </c>
      <c r="L247" s="114">
        <v>517.5</v>
      </c>
      <c r="M247" s="114">
        <v>1418.6</v>
      </c>
      <c r="N247" s="114">
        <v>453.6</v>
      </c>
      <c r="O247" s="114">
        <v>2389.6999999999998</v>
      </c>
      <c r="P247" s="114">
        <v>238.97</v>
      </c>
    </row>
    <row r="248" spans="2:16">
      <c r="B248" s="112" t="s">
        <v>666</v>
      </c>
      <c r="C248" s="112" t="s">
        <v>249</v>
      </c>
      <c r="D248" s="113">
        <v>41981</v>
      </c>
      <c r="E248" s="112">
        <v>2004</v>
      </c>
      <c r="F248" s="112" t="s">
        <v>660</v>
      </c>
      <c r="G248" s="112" t="s">
        <v>224</v>
      </c>
      <c r="H248" s="112" t="s">
        <v>291</v>
      </c>
      <c r="I248" s="112">
        <v>26</v>
      </c>
      <c r="J248" s="112">
        <v>17</v>
      </c>
      <c r="K248" s="112">
        <v>7</v>
      </c>
      <c r="L248" s="114">
        <v>585</v>
      </c>
      <c r="M248" s="114">
        <v>588.20000000000005</v>
      </c>
      <c r="N248" s="114">
        <v>396.9</v>
      </c>
      <c r="O248" s="114">
        <v>1570.1</v>
      </c>
      <c r="P248" s="114">
        <v>157.01</v>
      </c>
    </row>
    <row r="249" spans="2:16">
      <c r="B249" s="112" t="s">
        <v>672</v>
      </c>
      <c r="C249" s="112" t="s">
        <v>283</v>
      </c>
      <c r="D249" s="113">
        <v>41985</v>
      </c>
      <c r="E249" s="112">
        <v>2004</v>
      </c>
      <c r="F249" s="112" t="s">
        <v>660</v>
      </c>
      <c r="G249" s="112" t="s">
        <v>224</v>
      </c>
      <c r="H249" s="112" t="s">
        <v>261</v>
      </c>
      <c r="I249" s="112">
        <v>67</v>
      </c>
      <c r="J249" s="112">
        <v>31</v>
      </c>
      <c r="K249" s="112">
        <v>7</v>
      </c>
      <c r="L249" s="114">
        <v>1507.5</v>
      </c>
      <c r="M249" s="114">
        <v>1072.5999999999999</v>
      </c>
      <c r="N249" s="114">
        <v>396.9</v>
      </c>
      <c r="O249" s="114">
        <v>2977</v>
      </c>
      <c r="P249" s="114">
        <v>297.7</v>
      </c>
    </row>
    <row r="250" spans="2:16">
      <c r="B250" s="112" t="s">
        <v>679</v>
      </c>
      <c r="C250" s="112" t="s">
        <v>283</v>
      </c>
      <c r="D250" s="113">
        <v>41991</v>
      </c>
      <c r="E250" s="112">
        <v>2004</v>
      </c>
      <c r="F250" s="112" t="s">
        <v>660</v>
      </c>
      <c r="G250" s="112" t="s">
        <v>224</v>
      </c>
      <c r="H250" s="112" t="s">
        <v>266</v>
      </c>
      <c r="I250" s="112">
        <v>36</v>
      </c>
      <c r="J250" s="112">
        <v>19</v>
      </c>
      <c r="K250" s="112">
        <v>3</v>
      </c>
      <c r="L250" s="114">
        <v>810</v>
      </c>
      <c r="M250" s="114">
        <v>657.4</v>
      </c>
      <c r="N250" s="114">
        <v>170.1</v>
      </c>
      <c r="O250" s="114">
        <v>1637.5</v>
      </c>
      <c r="P250" s="114">
        <v>163.75</v>
      </c>
    </row>
    <row r="251" spans="2:16">
      <c r="B251" s="112" t="s">
        <v>682</v>
      </c>
      <c r="C251" s="112" t="s">
        <v>244</v>
      </c>
      <c r="D251" s="113">
        <v>41992</v>
      </c>
      <c r="E251" s="112">
        <v>2004</v>
      </c>
      <c r="F251" s="112" t="s">
        <v>660</v>
      </c>
      <c r="G251" s="112" t="s">
        <v>224</v>
      </c>
      <c r="H251" s="112" t="s">
        <v>228</v>
      </c>
      <c r="I251" s="112">
        <v>36</v>
      </c>
      <c r="J251" s="112">
        <v>39</v>
      </c>
      <c r="K251" s="112">
        <v>1</v>
      </c>
      <c r="L251" s="114">
        <v>810</v>
      </c>
      <c r="M251" s="114">
        <v>1349.4</v>
      </c>
      <c r="N251" s="114">
        <v>56.7</v>
      </c>
      <c r="O251" s="114">
        <v>2216.1</v>
      </c>
      <c r="P251" s="114">
        <v>221.61</v>
      </c>
    </row>
    <row r="252" spans="2:16">
      <c r="B252" s="112" t="s">
        <v>690</v>
      </c>
      <c r="C252" s="112" t="s">
        <v>247</v>
      </c>
      <c r="D252" s="113">
        <v>41997</v>
      </c>
      <c r="E252" s="112">
        <v>2004</v>
      </c>
      <c r="F252" s="112" t="s">
        <v>660</v>
      </c>
      <c r="G252" s="112" t="s">
        <v>224</v>
      </c>
      <c r="H252" s="112" t="s">
        <v>252</v>
      </c>
      <c r="I252" s="112">
        <v>65</v>
      </c>
      <c r="J252" s="112">
        <v>12</v>
      </c>
      <c r="K252" s="112">
        <v>10</v>
      </c>
      <c r="L252" s="114">
        <v>1462.5</v>
      </c>
      <c r="M252" s="114">
        <v>415.2</v>
      </c>
      <c r="N252" s="114">
        <v>567</v>
      </c>
      <c r="O252" s="114">
        <v>2444.6999999999998</v>
      </c>
      <c r="P252" s="114">
        <v>244.47</v>
      </c>
    </row>
    <row r="253" spans="2:16">
      <c r="B253" s="112" t="s">
        <v>693</v>
      </c>
      <c r="C253" s="112" t="s">
        <v>283</v>
      </c>
      <c r="D253" s="113">
        <v>41998</v>
      </c>
      <c r="E253" s="112">
        <v>2004</v>
      </c>
      <c r="F253" s="112" t="s">
        <v>660</v>
      </c>
      <c r="G253" s="112" t="s">
        <v>224</v>
      </c>
      <c r="H253" s="112" t="s">
        <v>243</v>
      </c>
      <c r="I253" s="112">
        <v>28</v>
      </c>
      <c r="J253" s="112">
        <v>45</v>
      </c>
      <c r="K253" s="112">
        <v>9</v>
      </c>
      <c r="L253" s="114">
        <v>630</v>
      </c>
      <c r="M253" s="114">
        <v>1557</v>
      </c>
      <c r="N253" s="114">
        <v>510.3</v>
      </c>
      <c r="O253" s="114">
        <v>2697.3</v>
      </c>
      <c r="P253" s="114">
        <v>269.73</v>
      </c>
    </row>
    <row r="254" spans="2:16">
      <c r="B254" s="112" t="s">
        <v>248</v>
      </c>
      <c r="C254" s="112" t="s">
        <v>249</v>
      </c>
      <c r="D254" s="113">
        <v>41643</v>
      </c>
      <c r="E254" s="112">
        <v>2004</v>
      </c>
      <c r="F254" s="112" t="s">
        <v>138</v>
      </c>
      <c r="G254" s="112" t="s">
        <v>226</v>
      </c>
      <c r="H254" s="112" t="s">
        <v>225</v>
      </c>
      <c r="I254" s="112">
        <v>61</v>
      </c>
      <c r="J254" s="112">
        <v>35</v>
      </c>
      <c r="K254" s="112">
        <v>4</v>
      </c>
      <c r="L254" s="114">
        <v>1372.5</v>
      </c>
      <c r="M254" s="114">
        <v>1211</v>
      </c>
      <c r="N254" s="114">
        <v>226.8</v>
      </c>
      <c r="O254" s="114">
        <v>2810.3</v>
      </c>
      <c r="P254" s="114">
        <v>281.02999999999997</v>
      </c>
    </row>
    <row r="255" spans="2:16">
      <c r="B255" s="112" t="s">
        <v>262</v>
      </c>
      <c r="C255" s="112" t="s">
        <v>254</v>
      </c>
      <c r="D255" s="113">
        <v>41651</v>
      </c>
      <c r="E255" s="112">
        <v>2004</v>
      </c>
      <c r="F255" s="112" t="s">
        <v>138</v>
      </c>
      <c r="G255" s="112" t="s">
        <v>226</v>
      </c>
      <c r="H255" s="112" t="s">
        <v>263</v>
      </c>
      <c r="I255" s="112">
        <v>44</v>
      </c>
      <c r="J255" s="112">
        <v>27</v>
      </c>
      <c r="K255" s="112">
        <v>4</v>
      </c>
      <c r="L255" s="114">
        <v>990</v>
      </c>
      <c r="M255" s="114">
        <v>934.2</v>
      </c>
      <c r="N255" s="114">
        <v>226.8</v>
      </c>
      <c r="O255" s="114">
        <v>2151</v>
      </c>
      <c r="P255" s="114">
        <v>215.1</v>
      </c>
    </row>
    <row r="256" spans="2:16">
      <c r="B256" s="112" t="s">
        <v>273</v>
      </c>
      <c r="C256" s="112" t="s">
        <v>258</v>
      </c>
      <c r="D256" s="113">
        <v>41656</v>
      </c>
      <c r="E256" s="112">
        <v>2004</v>
      </c>
      <c r="F256" s="112" t="s">
        <v>138</v>
      </c>
      <c r="G256" s="112" t="s">
        <v>226</v>
      </c>
      <c r="H256" s="112" t="s">
        <v>228</v>
      </c>
      <c r="I256" s="112">
        <v>86</v>
      </c>
      <c r="J256" s="112">
        <v>44</v>
      </c>
      <c r="K256" s="112">
        <v>7</v>
      </c>
      <c r="L256" s="114">
        <v>1935</v>
      </c>
      <c r="M256" s="114">
        <v>1522.4</v>
      </c>
      <c r="N256" s="114">
        <v>396.9</v>
      </c>
      <c r="O256" s="114">
        <v>3854.3</v>
      </c>
      <c r="P256" s="114">
        <v>385.43</v>
      </c>
    </row>
    <row r="257" spans="2:16">
      <c r="B257" s="112" t="s">
        <v>293</v>
      </c>
      <c r="C257" s="112" t="s">
        <v>286</v>
      </c>
      <c r="D257" s="113">
        <v>41664</v>
      </c>
      <c r="E257" s="112">
        <v>2004</v>
      </c>
      <c r="F257" s="112" t="s">
        <v>138</v>
      </c>
      <c r="G257" s="112" t="s">
        <v>226</v>
      </c>
      <c r="H257" s="112" t="s">
        <v>252</v>
      </c>
      <c r="I257" s="112">
        <v>67</v>
      </c>
      <c r="J257" s="112">
        <v>25</v>
      </c>
      <c r="K257" s="112">
        <v>6</v>
      </c>
      <c r="L257" s="114">
        <v>1507.5</v>
      </c>
      <c r="M257" s="114">
        <v>865</v>
      </c>
      <c r="N257" s="114">
        <v>340.2</v>
      </c>
      <c r="O257" s="114">
        <v>2712.7</v>
      </c>
      <c r="P257" s="114">
        <v>271.27</v>
      </c>
    </row>
    <row r="258" spans="2:16">
      <c r="B258" s="112" t="s">
        <v>308</v>
      </c>
      <c r="C258" s="112" t="s">
        <v>286</v>
      </c>
      <c r="D258" s="113">
        <v>41677</v>
      </c>
      <c r="E258" s="112">
        <v>2004</v>
      </c>
      <c r="F258" s="112" t="s">
        <v>133</v>
      </c>
      <c r="G258" s="112" t="s">
        <v>226</v>
      </c>
      <c r="H258" s="112" t="s">
        <v>225</v>
      </c>
      <c r="I258" s="112">
        <v>33</v>
      </c>
      <c r="J258" s="112">
        <v>30</v>
      </c>
      <c r="K258" s="112">
        <v>4</v>
      </c>
      <c r="L258" s="114">
        <v>742.5</v>
      </c>
      <c r="M258" s="114">
        <v>1038</v>
      </c>
      <c r="N258" s="114">
        <v>226.8</v>
      </c>
      <c r="O258" s="114">
        <v>2007.3</v>
      </c>
      <c r="P258" s="114">
        <v>200.73</v>
      </c>
    </row>
    <row r="259" spans="2:16">
      <c r="B259" s="112" t="s">
        <v>310</v>
      </c>
      <c r="C259" s="112" t="s">
        <v>244</v>
      </c>
      <c r="D259" s="113">
        <v>41678</v>
      </c>
      <c r="E259" s="112">
        <v>2004</v>
      </c>
      <c r="F259" s="112" t="s">
        <v>133</v>
      </c>
      <c r="G259" s="112" t="s">
        <v>226</v>
      </c>
      <c r="H259" s="112" t="s">
        <v>228</v>
      </c>
      <c r="I259" s="112">
        <v>56</v>
      </c>
      <c r="J259" s="112">
        <v>40</v>
      </c>
      <c r="K259" s="112">
        <v>8</v>
      </c>
      <c r="L259" s="114">
        <v>1260</v>
      </c>
      <c r="M259" s="114">
        <v>1384</v>
      </c>
      <c r="N259" s="114">
        <v>453.6</v>
      </c>
      <c r="O259" s="114">
        <v>3097.6</v>
      </c>
      <c r="P259" s="114">
        <v>309.76</v>
      </c>
    </row>
    <row r="260" spans="2:16">
      <c r="B260" s="112" t="s">
        <v>316</v>
      </c>
      <c r="C260" s="112" t="s">
        <v>286</v>
      </c>
      <c r="D260" s="113">
        <v>41681</v>
      </c>
      <c r="E260" s="112">
        <v>2004</v>
      </c>
      <c r="F260" s="112" t="s">
        <v>133</v>
      </c>
      <c r="G260" s="112" t="s">
        <v>226</v>
      </c>
      <c r="H260" s="112" t="s">
        <v>243</v>
      </c>
      <c r="I260" s="112">
        <v>21</v>
      </c>
      <c r="J260" s="112">
        <v>6</v>
      </c>
      <c r="K260" s="112">
        <v>3</v>
      </c>
      <c r="L260" s="114">
        <v>472.5</v>
      </c>
      <c r="M260" s="114">
        <v>207.6</v>
      </c>
      <c r="N260" s="114">
        <v>170.1</v>
      </c>
      <c r="O260" s="114">
        <v>850.2</v>
      </c>
      <c r="P260" s="114">
        <v>85.02</v>
      </c>
    </row>
    <row r="261" spans="2:16">
      <c r="B261" s="112" t="s">
        <v>323</v>
      </c>
      <c r="C261" s="112" t="s">
        <v>279</v>
      </c>
      <c r="D261" s="113">
        <v>41685</v>
      </c>
      <c r="E261" s="112">
        <v>2004</v>
      </c>
      <c r="F261" s="112" t="s">
        <v>133</v>
      </c>
      <c r="G261" s="112" t="s">
        <v>226</v>
      </c>
      <c r="H261" s="112" t="s">
        <v>266</v>
      </c>
      <c r="I261" s="112">
        <v>47</v>
      </c>
      <c r="J261" s="112">
        <v>5</v>
      </c>
      <c r="K261" s="112">
        <v>2</v>
      </c>
      <c r="L261" s="114">
        <v>1057.5</v>
      </c>
      <c r="M261" s="114">
        <v>173</v>
      </c>
      <c r="N261" s="114">
        <v>113.4</v>
      </c>
      <c r="O261" s="114">
        <v>1343.9</v>
      </c>
      <c r="P261" s="114">
        <v>134.38999999999999</v>
      </c>
    </row>
    <row r="262" spans="2:16">
      <c r="B262" s="112" t="s">
        <v>326</v>
      </c>
      <c r="C262" s="112" t="s">
        <v>283</v>
      </c>
      <c r="D262" s="113">
        <v>41686</v>
      </c>
      <c r="E262" s="112">
        <v>2004</v>
      </c>
      <c r="F262" s="112" t="s">
        <v>133</v>
      </c>
      <c r="G262" s="112" t="s">
        <v>226</v>
      </c>
      <c r="H262" s="112" t="s">
        <v>243</v>
      </c>
      <c r="I262" s="112">
        <v>75</v>
      </c>
      <c r="J262" s="112">
        <v>6</v>
      </c>
      <c r="K262" s="112">
        <v>2</v>
      </c>
      <c r="L262" s="114">
        <v>1687.5</v>
      </c>
      <c r="M262" s="114">
        <v>207.6</v>
      </c>
      <c r="N262" s="114">
        <v>113.4</v>
      </c>
      <c r="O262" s="114">
        <v>2008.5</v>
      </c>
      <c r="P262" s="114">
        <v>200.85</v>
      </c>
    </row>
    <row r="263" spans="2:16">
      <c r="B263" s="112" t="s">
        <v>338</v>
      </c>
      <c r="C263" s="112" t="s">
        <v>244</v>
      </c>
      <c r="D263" s="113">
        <v>41695</v>
      </c>
      <c r="E263" s="112">
        <v>2004</v>
      </c>
      <c r="F263" s="112" t="s">
        <v>133</v>
      </c>
      <c r="G263" s="112" t="s">
        <v>226</v>
      </c>
      <c r="H263" s="112" t="s">
        <v>291</v>
      </c>
      <c r="I263" s="112">
        <v>83</v>
      </c>
      <c r="J263" s="112">
        <v>21</v>
      </c>
      <c r="K263" s="112">
        <v>9</v>
      </c>
      <c r="L263" s="114">
        <v>1867.5</v>
      </c>
      <c r="M263" s="114">
        <v>726.6</v>
      </c>
      <c r="N263" s="114">
        <v>510.3</v>
      </c>
      <c r="O263" s="114">
        <v>3104.4</v>
      </c>
      <c r="P263" s="114">
        <v>310.44</v>
      </c>
    </row>
    <row r="264" spans="2:16">
      <c r="B264" s="112" t="s">
        <v>347</v>
      </c>
      <c r="C264" s="112" t="s">
        <v>286</v>
      </c>
      <c r="D264" s="113">
        <v>41699</v>
      </c>
      <c r="E264" s="112">
        <v>2004</v>
      </c>
      <c r="F264" s="112" t="s">
        <v>119</v>
      </c>
      <c r="G264" s="112" t="s">
        <v>226</v>
      </c>
      <c r="H264" s="112" t="s">
        <v>27</v>
      </c>
      <c r="I264" s="112">
        <v>97</v>
      </c>
      <c r="J264" s="112">
        <v>5</v>
      </c>
      <c r="K264" s="112">
        <v>2</v>
      </c>
      <c r="L264" s="114">
        <v>2182.5</v>
      </c>
      <c r="M264" s="114">
        <v>173</v>
      </c>
      <c r="N264" s="114">
        <v>113.4</v>
      </c>
      <c r="O264" s="114">
        <v>2468.9</v>
      </c>
      <c r="P264" s="114">
        <v>246.89</v>
      </c>
    </row>
    <row r="265" spans="2:16">
      <c r="B265" s="112" t="s">
        <v>348</v>
      </c>
      <c r="C265" s="112" t="s">
        <v>249</v>
      </c>
      <c r="D265" s="113">
        <v>41701</v>
      </c>
      <c r="E265" s="112">
        <v>2004</v>
      </c>
      <c r="F265" s="112" t="s">
        <v>119</v>
      </c>
      <c r="G265" s="112" t="s">
        <v>226</v>
      </c>
      <c r="H265" s="112" t="s">
        <v>27</v>
      </c>
      <c r="I265" s="112">
        <v>60</v>
      </c>
      <c r="J265" s="112">
        <v>25</v>
      </c>
      <c r="K265" s="112">
        <v>10</v>
      </c>
      <c r="L265" s="114">
        <v>1350</v>
      </c>
      <c r="M265" s="114">
        <v>865</v>
      </c>
      <c r="N265" s="114">
        <v>567</v>
      </c>
      <c r="O265" s="114">
        <v>2782</v>
      </c>
      <c r="P265" s="114">
        <v>278.2</v>
      </c>
    </row>
    <row r="266" spans="2:16">
      <c r="B266" s="112" t="s">
        <v>355</v>
      </c>
      <c r="C266" s="112" t="s">
        <v>258</v>
      </c>
      <c r="D266" s="113">
        <v>41708</v>
      </c>
      <c r="E266" s="112">
        <v>2004</v>
      </c>
      <c r="F266" s="112" t="s">
        <v>119</v>
      </c>
      <c r="G266" s="112" t="s">
        <v>226</v>
      </c>
      <c r="H266" s="112" t="s">
        <v>261</v>
      </c>
      <c r="I266" s="112">
        <v>80</v>
      </c>
      <c r="J266" s="112">
        <v>10</v>
      </c>
      <c r="K266" s="112">
        <v>10</v>
      </c>
      <c r="L266" s="114">
        <v>1800</v>
      </c>
      <c r="M266" s="114">
        <v>346</v>
      </c>
      <c r="N266" s="114">
        <v>567</v>
      </c>
      <c r="O266" s="114">
        <v>2713</v>
      </c>
      <c r="P266" s="114">
        <v>271.3</v>
      </c>
    </row>
    <row r="267" spans="2:16">
      <c r="B267" s="112" t="s">
        <v>366</v>
      </c>
      <c r="C267" s="112" t="s">
        <v>283</v>
      </c>
      <c r="D267" s="113">
        <v>41720</v>
      </c>
      <c r="E267" s="112">
        <v>2004</v>
      </c>
      <c r="F267" s="112" t="s">
        <v>119</v>
      </c>
      <c r="G267" s="112" t="s">
        <v>226</v>
      </c>
      <c r="H267" s="112" t="s">
        <v>263</v>
      </c>
      <c r="I267" s="112">
        <v>5</v>
      </c>
      <c r="J267" s="112">
        <v>5</v>
      </c>
      <c r="K267" s="112">
        <v>9</v>
      </c>
      <c r="L267" s="114">
        <v>112.5</v>
      </c>
      <c r="M267" s="114">
        <v>173</v>
      </c>
      <c r="N267" s="114">
        <v>510.3</v>
      </c>
      <c r="O267" s="114">
        <v>795.8</v>
      </c>
      <c r="P267" s="114">
        <v>79.58</v>
      </c>
    </row>
    <row r="268" spans="2:16">
      <c r="B268" s="112" t="s">
        <v>369</v>
      </c>
      <c r="C268" s="112" t="s">
        <v>254</v>
      </c>
      <c r="D268" s="113">
        <v>41721</v>
      </c>
      <c r="E268" s="112">
        <v>2004</v>
      </c>
      <c r="F268" s="112" t="s">
        <v>119</v>
      </c>
      <c r="G268" s="112" t="s">
        <v>226</v>
      </c>
      <c r="H268" s="112" t="s">
        <v>225</v>
      </c>
      <c r="I268" s="112">
        <v>96</v>
      </c>
      <c r="J268" s="112">
        <v>45</v>
      </c>
      <c r="K268" s="112">
        <v>3</v>
      </c>
      <c r="L268" s="114">
        <v>2160</v>
      </c>
      <c r="M268" s="114">
        <v>1557</v>
      </c>
      <c r="N268" s="114">
        <v>170.1</v>
      </c>
      <c r="O268" s="114">
        <v>3887.1</v>
      </c>
      <c r="P268" s="114">
        <v>388.71</v>
      </c>
    </row>
    <row r="269" spans="2:16">
      <c r="B269" s="112" t="s">
        <v>380</v>
      </c>
      <c r="C269" s="112" t="s">
        <v>254</v>
      </c>
      <c r="D269" s="113">
        <v>41729</v>
      </c>
      <c r="E269" s="112">
        <v>2004</v>
      </c>
      <c r="F269" s="112" t="s">
        <v>119</v>
      </c>
      <c r="G269" s="112" t="s">
        <v>226</v>
      </c>
      <c r="H269" s="112" t="s">
        <v>266</v>
      </c>
      <c r="I269" s="112">
        <v>5</v>
      </c>
      <c r="J269" s="112">
        <v>39</v>
      </c>
      <c r="K269" s="112">
        <v>1</v>
      </c>
      <c r="L269" s="114">
        <v>112.5</v>
      </c>
      <c r="M269" s="114">
        <v>1349.4</v>
      </c>
      <c r="N269" s="114">
        <v>56.7</v>
      </c>
      <c r="O269" s="114">
        <v>1518.6</v>
      </c>
      <c r="P269" s="114">
        <v>151.86000000000001</v>
      </c>
    </row>
    <row r="270" spans="2:16">
      <c r="B270" s="112" t="s">
        <v>394</v>
      </c>
      <c r="C270" s="112" t="s">
        <v>256</v>
      </c>
      <c r="D270" s="113">
        <v>41746</v>
      </c>
      <c r="E270" s="112">
        <v>2004</v>
      </c>
      <c r="F270" s="112" t="s">
        <v>214</v>
      </c>
      <c r="G270" s="112" t="s">
        <v>226</v>
      </c>
      <c r="H270" s="112" t="s">
        <v>252</v>
      </c>
      <c r="I270" s="112">
        <v>33</v>
      </c>
      <c r="J270" s="112">
        <v>32</v>
      </c>
      <c r="K270" s="112">
        <v>4</v>
      </c>
      <c r="L270" s="114">
        <v>742.5</v>
      </c>
      <c r="M270" s="114">
        <v>1107.2</v>
      </c>
      <c r="N270" s="114">
        <v>226.8</v>
      </c>
      <c r="O270" s="114">
        <v>2076.5</v>
      </c>
      <c r="P270" s="114">
        <v>207.65</v>
      </c>
    </row>
    <row r="271" spans="2:16">
      <c r="B271" s="112" t="s">
        <v>401</v>
      </c>
      <c r="C271" s="112" t="s">
        <v>286</v>
      </c>
      <c r="D271" s="113">
        <v>41750</v>
      </c>
      <c r="E271" s="112">
        <v>2004</v>
      </c>
      <c r="F271" s="112" t="s">
        <v>214</v>
      </c>
      <c r="G271" s="112" t="s">
        <v>226</v>
      </c>
      <c r="H271" s="112" t="s">
        <v>27</v>
      </c>
      <c r="I271" s="112">
        <v>36</v>
      </c>
      <c r="J271" s="112">
        <v>12</v>
      </c>
      <c r="K271" s="112">
        <v>2</v>
      </c>
      <c r="L271" s="114">
        <v>810</v>
      </c>
      <c r="M271" s="114">
        <v>415.2</v>
      </c>
      <c r="N271" s="114">
        <v>113.4</v>
      </c>
      <c r="O271" s="114">
        <v>1338.6</v>
      </c>
      <c r="P271" s="114">
        <v>133.86000000000001</v>
      </c>
    </row>
    <row r="272" spans="2:16">
      <c r="B272" s="112" t="s">
        <v>413</v>
      </c>
      <c r="C272" s="112" t="s">
        <v>247</v>
      </c>
      <c r="D272" s="113">
        <v>41759</v>
      </c>
      <c r="E272" s="112">
        <v>2004</v>
      </c>
      <c r="F272" s="112" t="s">
        <v>214</v>
      </c>
      <c r="G272" s="112" t="s">
        <v>226</v>
      </c>
      <c r="H272" s="112" t="s">
        <v>252</v>
      </c>
      <c r="I272" s="112">
        <v>18</v>
      </c>
      <c r="J272" s="112">
        <v>30</v>
      </c>
      <c r="K272" s="112">
        <v>6</v>
      </c>
      <c r="L272" s="114">
        <v>405</v>
      </c>
      <c r="M272" s="114">
        <v>1038</v>
      </c>
      <c r="N272" s="114">
        <v>340.2</v>
      </c>
      <c r="O272" s="114">
        <v>1783.2</v>
      </c>
      <c r="P272" s="114">
        <v>178.32</v>
      </c>
    </row>
    <row r="273" spans="2:16">
      <c r="B273" s="112" t="s">
        <v>424</v>
      </c>
      <c r="C273" s="112" t="s">
        <v>254</v>
      </c>
      <c r="D273" s="113">
        <v>41771</v>
      </c>
      <c r="E273" s="112">
        <v>2004</v>
      </c>
      <c r="F273" s="112" t="s">
        <v>215</v>
      </c>
      <c r="G273" s="112" t="s">
        <v>226</v>
      </c>
      <c r="H273" s="112" t="s">
        <v>263</v>
      </c>
      <c r="I273" s="112">
        <v>39</v>
      </c>
      <c r="J273" s="112">
        <v>19</v>
      </c>
      <c r="K273" s="112">
        <v>5</v>
      </c>
      <c r="L273" s="114">
        <v>877.5</v>
      </c>
      <c r="M273" s="114">
        <v>657.4</v>
      </c>
      <c r="N273" s="114">
        <v>283.5</v>
      </c>
      <c r="O273" s="114">
        <v>1818.4</v>
      </c>
      <c r="P273" s="114">
        <v>181.84</v>
      </c>
    </row>
    <row r="274" spans="2:16">
      <c r="B274" s="112" t="s">
        <v>427</v>
      </c>
      <c r="C274" s="112" t="s">
        <v>286</v>
      </c>
      <c r="D274" s="113">
        <v>41773</v>
      </c>
      <c r="E274" s="112">
        <v>2004</v>
      </c>
      <c r="F274" s="112" t="s">
        <v>215</v>
      </c>
      <c r="G274" s="112" t="s">
        <v>226</v>
      </c>
      <c r="H274" s="112" t="s">
        <v>271</v>
      </c>
      <c r="I274" s="112">
        <v>48</v>
      </c>
      <c r="J274" s="112">
        <v>1</v>
      </c>
      <c r="K274" s="112">
        <v>2</v>
      </c>
      <c r="L274" s="114">
        <v>1080</v>
      </c>
      <c r="M274" s="114">
        <v>34.6</v>
      </c>
      <c r="N274" s="114">
        <v>113.4</v>
      </c>
      <c r="O274" s="114">
        <v>1228</v>
      </c>
      <c r="P274" s="114">
        <v>122.8</v>
      </c>
    </row>
    <row r="275" spans="2:16">
      <c r="B275" s="112" t="s">
        <v>433</v>
      </c>
      <c r="C275" s="112" t="s">
        <v>277</v>
      </c>
      <c r="D275" s="113">
        <v>41778</v>
      </c>
      <c r="E275" s="112">
        <v>2004</v>
      </c>
      <c r="F275" s="112" t="s">
        <v>215</v>
      </c>
      <c r="G275" s="112" t="s">
        <v>226</v>
      </c>
      <c r="H275" s="112" t="s">
        <v>225</v>
      </c>
      <c r="I275" s="112">
        <v>83</v>
      </c>
      <c r="J275" s="112">
        <v>6</v>
      </c>
      <c r="K275" s="112">
        <v>9</v>
      </c>
      <c r="L275" s="114">
        <v>1867.5</v>
      </c>
      <c r="M275" s="114">
        <v>207.6</v>
      </c>
      <c r="N275" s="114">
        <v>510.3</v>
      </c>
      <c r="O275" s="114">
        <v>2585.4</v>
      </c>
      <c r="P275" s="114">
        <v>258.54000000000002</v>
      </c>
    </row>
    <row r="276" spans="2:16">
      <c r="B276" s="112" t="s">
        <v>434</v>
      </c>
      <c r="C276" s="112" t="s">
        <v>249</v>
      </c>
      <c r="D276" s="113">
        <v>41780</v>
      </c>
      <c r="E276" s="112">
        <v>2004</v>
      </c>
      <c r="F276" s="112" t="s">
        <v>215</v>
      </c>
      <c r="G276" s="112" t="s">
        <v>226</v>
      </c>
      <c r="H276" s="112" t="s">
        <v>27</v>
      </c>
      <c r="I276" s="112">
        <v>47</v>
      </c>
      <c r="J276" s="112">
        <v>21</v>
      </c>
      <c r="K276" s="112">
        <v>2</v>
      </c>
      <c r="L276" s="114">
        <v>1057.5</v>
      </c>
      <c r="M276" s="114">
        <v>726.6</v>
      </c>
      <c r="N276" s="114">
        <v>113.4</v>
      </c>
      <c r="O276" s="114">
        <v>1897.5</v>
      </c>
      <c r="P276" s="114">
        <v>189.75</v>
      </c>
    </row>
    <row r="277" spans="2:16">
      <c r="B277" s="112" t="s">
        <v>438</v>
      </c>
      <c r="C277" s="112" t="s">
        <v>249</v>
      </c>
      <c r="D277" s="113">
        <v>41783</v>
      </c>
      <c r="E277" s="112">
        <v>2004</v>
      </c>
      <c r="F277" s="112" t="s">
        <v>215</v>
      </c>
      <c r="G277" s="112" t="s">
        <v>226</v>
      </c>
      <c r="H277" s="112" t="s">
        <v>27</v>
      </c>
      <c r="I277" s="112">
        <v>59</v>
      </c>
      <c r="J277" s="112">
        <v>28</v>
      </c>
      <c r="K277" s="112">
        <v>7</v>
      </c>
      <c r="L277" s="114">
        <v>1327.5</v>
      </c>
      <c r="M277" s="114">
        <v>968.8</v>
      </c>
      <c r="N277" s="114">
        <v>396.9</v>
      </c>
      <c r="O277" s="114">
        <v>2693.2</v>
      </c>
      <c r="P277" s="114">
        <v>269.32</v>
      </c>
    </row>
    <row r="278" spans="2:16">
      <c r="B278" s="112" t="s">
        <v>440</v>
      </c>
      <c r="C278" s="112" t="s">
        <v>254</v>
      </c>
      <c r="D278" s="113">
        <v>41786</v>
      </c>
      <c r="E278" s="112">
        <v>2004</v>
      </c>
      <c r="F278" s="112" t="s">
        <v>215</v>
      </c>
      <c r="G278" s="112" t="s">
        <v>226</v>
      </c>
      <c r="H278" s="112" t="s">
        <v>243</v>
      </c>
      <c r="I278" s="112">
        <v>29</v>
      </c>
      <c r="J278" s="112">
        <v>11</v>
      </c>
      <c r="K278" s="112">
        <v>4</v>
      </c>
      <c r="L278" s="114">
        <v>652.5</v>
      </c>
      <c r="M278" s="114">
        <v>380.6</v>
      </c>
      <c r="N278" s="114">
        <v>226.8</v>
      </c>
      <c r="O278" s="114">
        <v>1259.9000000000001</v>
      </c>
      <c r="P278" s="114">
        <v>125.99</v>
      </c>
    </row>
    <row r="279" spans="2:16">
      <c r="B279" s="112" t="s">
        <v>441</v>
      </c>
      <c r="C279" s="112" t="s">
        <v>244</v>
      </c>
      <c r="D279" s="113">
        <v>41787</v>
      </c>
      <c r="E279" s="112">
        <v>2004</v>
      </c>
      <c r="F279" s="112" t="s">
        <v>215</v>
      </c>
      <c r="G279" s="112" t="s">
        <v>226</v>
      </c>
      <c r="H279" s="112" t="s">
        <v>228</v>
      </c>
      <c r="I279" s="112">
        <v>4</v>
      </c>
      <c r="J279" s="112">
        <v>5</v>
      </c>
      <c r="K279" s="112">
        <v>2</v>
      </c>
      <c r="L279" s="114">
        <v>90</v>
      </c>
      <c r="M279" s="114">
        <v>173</v>
      </c>
      <c r="N279" s="114">
        <v>113.4</v>
      </c>
      <c r="O279" s="114">
        <v>376.4</v>
      </c>
      <c r="P279" s="114">
        <v>37.64</v>
      </c>
    </row>
    <row r="280" spans="2:16">
      <c r="B280" s="112" t="s">
        <v>442</v>
      </c>
      <c r="C280" s="112" t="s">
        <v>256</v>
      </c>
      <c r="D280" s="113">
        <v>41787</v>
      </c>
      <c r="E280" s="112">
        <v>2004</v>
      </c>
      <c r="F280" s="112" t="s">
        <v>215</v>
      </c>
      <c r="G280" s="112" t="s">
        <v>226</v>
      </c>
      <c r="H280" s="112" t="s">
        <v>291</v>
      </c>
      <c r="I280" s="112">
        <v>56</v>
      </c>
      <c r="J280" s="112">
        <v>32</v>
      </c>
      <c r="K280" s="112">
        <v>2</v>
      </c>
      <c r="L280" s="114">
        <v>1260</v>
      </c>
      <c r="M280" s="114">
        <v>1107.2</v>
      </c>
      <c r="N280" s="114">
        <v>113.4</v>
      </c>
      <c r="O280" s="114">
        <v>2480.6</v>
      </c>
      <c r="P280" s="114">
        <v>248.06</v>
      </c>
    </row>
    <row r="281" spans="2:16">
      <c r="B281" s="112" t="s">
        <v>446</v>
      </c>
      <c r="C281" s="112" t="s">
        <v>244</v>
      </c>
      <c r="D281" s="113">
        <v>41789</v>
      </c>
      <c r="E281" s="112">
        <v>2004</v>
      </c>
      <c r="F281" s="112" t="s">
        <v>215</v>
      </c>
      <c r="G281" s="112" t="s">
        <v>226</v>
      </c>
      <c r="H281" s="112" t="s">
        <v>246</v>
      </c>
      <c r="I281" s="112">
        <v>46</v>
      </c>
      <c r="J281" s="112">
        <v>29</v>
      </c>
      <c r="K281" s="112">
        <v>5</v>
      </c>
      <c r="L281" s="114">
        <v>1035</v>
      </c>
      <c r="M281" s="114">
        <v>1003.4</v>
      </c>
      <c r="N281" s="114">
        <v>283.5</v>
      </c>
      <c r="O281" s="114">
        <v>2321.9</v>
      </c>
      <c r="P281" s="114">
        <v>232.19</v>
      </c>
    </row>
    <row r="282" spans="2:16">
      <c r="B282" s="112" t="s">
        <v>462</v>
      </c>
      <c r="C282" s="112" t="s">
        <v>244</v>
      </c>
      <c r="D282" s="113">
        <v>41812</v>
      </c>
      <c r="E282" s="112">
        <v>2004</v>
      </c>
      <c r="F282" s="112" t="s">
        <v>216</v>
      </c>
      <c r="G282" s="112" t="s">
        <v>226</v>
      </c>
      <c r="H282" s="112" t="s">
        <v>225</v>
      </c>
      <c r="I282" s="112">
        <v>79</v>
      </c>
      <c r="J282" s="112">
        <v>8</v>
      </c>
      <c r="K282" s="112">
        <v>4</v>
      </c>
      <c r="L282" s="114">
        <v>1777.5</v>
      </c>
      <c r="M282" s="114">
        <v>276.8</v>
      </c>
      <c r="N282" s="114">
        <v>226.8</v>
      </c>
      <c r="O282" s="114">
        <v>2281.1</v>
      </c>
      <c r="P282" s="114">
        <v>228.11</v>
      </c>
    </row>
    <row r="283" spans="2:16">
      <c r="B283" s="112" t="s">
        <v>479</v>
      </c>
      <c r="C283" s="112" t="s">
        <v>249</v>
      </c>
      <c r="D283" s="113">
        <v>41821</v>
      </c>
      <c r="E283" s="112">
        <v>2004</v>
      </c>
      <c r="F283" s="112" t="s">
        <v>478</v>
      </c>
      <c r="G283" s="112" t="s">
        <v>226</v>
      </c>
      <c r="H283" s="112" t="s">
        <v>263</v>
      </c>
      <c r="I283" s="112">
        <v>96</v>
      </c>
      <c r="J283" s="112">
        <v>22</v>
      </c>
      <c r="K283" s="112">
        <v>5</v>
      </c>
      <c r="L283" s="114">
        <v>2160</v>
      </c>
      <c r="M283" s="114">
        <v>761.2</v>
      </c>
      <c r="N283" s="114">
        <v>283.5</v>
      </c>
      <c r="O283" s="114">
        <v>3204.7</v>
      </c>
      <c r="P283" s="114">
        <v>320.47000000000003</v>
      </c>
    </row>
    <row r="284" spans="2:16">
      <c r="B284" s="112" t="s">
        <v>483</v>
      </c>
      <c r="C284" s="112" t="s">
        <v>247</v>
      </c>
      <c r="D284" s="113">
        <v>41824</v>
      </c>
      <c r="E284" s="112">
        <v>2004</v>
      </c>
      <c r="F284" s="112" t="s">
        <v>478</v>
      </c>
      <c r="G284" s="112" t="s">
        <v>226</v>
      </c>
      <c r="H284" s="112" t="s">
        <v>27</v>
      </c>
      <c r="I284" s="112">
        <v>85</v>
      </c>
      <c r="J284" s="112">
        <v>39</v>
      </c>
      <c r="K284" s="112">
        <v>7</v>
      </c>
      <c r="L284" s="114">
        <v>1912.5</v>
      </c>
      <c r="M284" s="114">
        <v>1349.4</v>
      </c>
      <c r="N284" s="114">
        <v>396.9</v>
      </c>
      <c r="O284" s="114">
        <v>3658.8</v>
      </c>
      <c r="P284" s="114">
        <v>365.88</v>
      </c>
    </row>
    <row r="285" spans="2:16">
      <c r="B285" s="112" t="s">
        <v>484</v>
      </c>
      <c r="C285" s="112" t="s">
        <v>286</v>
      </c>
      <c r="D285" s="113">
        <v>41824</v>
      </c>
      <c r="E285" s="112">
        <v>2004</v>
      </c>
      <c r="F285" s="112" t="s">
        <v>478</v>
      </c>
      <c r="G285" s="112" t="s">
        <v>226</v>
      </c>
      <c r="H285" s="112" t="s">
        <v>225</v>
      </c>
      <c r="I285" s="112">
        <v>25</v>
      </c>
      <c r="J285" s="112">
        <v>44</v>
      </c>
      <c r="K285" s="112">
        <v>7</v>
      </c>
      <c r="L285" s="114">
        <v>562.5</v>
      </c>
      <c r="M285" s="114">
        <v>1522.4</v>
      </c>
      <c r="N285" s="114">
        <v>396.9</v>
      </c>
      <c r="O285" s="114">
        <v>2481.8000000000002</v>
      </c>
      <c r="P285" s="114">
        <v>248.18</v>
      </c>
    </row>
    <row r="286" spans="2:16">
      <c r="B286" s="112" t="s">
        <v>488</v>
      </c>
      <c r="C286" s="112" t="s">
        <v>256</v>
      </c>
      <c r="D286" s="113">
        <v>41826</v>
      </c>
      <c r="E286" s="112">
        <v>2004</v>
      </c>
      <c r="F286" s="112" t="s">
        <v>478</v>
      </c>
      <c r="G286" s="112" t="s">
        <v>226</v>
      </c>
      <c r="H286" s="112" t="s">
        <v>225</v>
      </c>
      <c r="I286" s="112">
        <v>97</v>
      </c>
      <c r="J286" s="112">
        <v>45</v>
      </c>
      <c r="K286" s="112">
        <v>9</v>
      </c>
      <c r="L286" s="114">
        <v>2182.5</v>
      </c>
      <c r="M286" s="114">
        <v>1557</v>
      </c>
      <c r="N286" s="114">
        <v>510.3</v>
      </c>
      <c r="O286" s="114">
        <v>4249.8</v>
      </c>
      <c r="P286" s="114">
        <v>424.98</v>
      </c>
    </row>
    <row r="287" spans="2:16">
      <c r="B287" s="112" t="s">
        <v>489</v>
      </c>
      <c r="C287" s="112" t="s">
        <v>247</v>
      </c>
      <c r="D287" s="113">
        <v>41827</v>
      </c>
      <c r="E287" s="112">
        <v>2004</v>
      </c>
      <c r="F287" s="112" t="s">
        <v>478</v>
      </c>
      <c r="G287" s="112" t="s">
        <v>226</v>
      </c>
      <c r="H287" s="112" t="s">
        <v>243</v>
      </c>
      <c r="I287" s="112">
        <v>49</v>
      </c>
      <c r="J287" s="112">
        <v>29</v>
      </c>
      <c r="K287" s="112">
        <v>4</v>
      </c>
      <c r="L287" s="114">
        <v>1102.5</v>
      </c>
      <c r="M287" s="114">
        <v>1003.4</v>
      </c>
      <c r="N287" s="114">
        <v>226.8</v>
      </c>
      <c r="O287" s="114">
        <v>2332.6999999999998</v>
      </c>
      <c r="P287" s="114">
        <v>233.27</v>
      </c>
    </row>
    <row r="288" spans="2:16">
      <c r="B288" s="112" t="s">
        <v>495</v>
      </c>
      <c r="C288" s="112" t="s">
        <v>256</v>
      </c>
      <c r="D288" s="113">
        <v>41835</v>
      </c>
      <c r="E288" s="112">
        <v>2004</v>
      </c>
      <c r="F288" s="112" t="s">
        <v>478</v>
      </c>
      <c r="G288" s="112" t="s">
        <v>226</v>
      </c>
      <c r="H288" s="112" t="s">
        <v>263</v>
      </c>
      <c r="I288" s="112">
        <v>4</v>
      </c>
      <c r="J288" s="112">
        <v>48</v>
      </c>
      <c r="K288" s="112">
        <v>1</v>
      </c>
      <c r="L288" s="114">
        <v>90</v>
      </c>
      <c r="M288" s="114">
        <v>1660.8</v>
      </c>
      <c r="N288" s="114">
        <v>56.7</v>
      </c>
      <c r="O288" s="114">
        <v>1807.5</v>
      </c>
      <c r="P288" s="114">
        <v>180.75</v>
      </c>
    </row>
    <row r="289" spans="2:16">
      <c r="B289" s="112" t="s">
        <v>504</v>
      </c>
      <c r="C289" s="112" t="s">
        <v>249</v>
      </c>
      <c r="D289" s="113">
        <v>41845</v>
      </c>
      <c r="E289" s="112">
        <v>2004</v>
      </c>
      <c r="F289" s="112" t="s">
        <v>478</v>
      </c>
      <c r="G289" s="112" t="s">
        <v>226</v>
      </c>
      <c r="H289" s="112" t="s">
        <v>261</v>
      </c>
      <c r="I289" s="112">
        <v>26</v>
      </c>
      <c r="J289" s="112">
        <v>32</v>
      </c>
      <c r="K289" s="112">
        <v>5</v>
      </c>
      <c r="L289" s="114">
        <v>585</v>
      </c>
      <c r="M289" s="114">
        <v>1107.2</v>
      </c>
      <c r="N289" s="114">
        <v>283.5</v>
      </c>
      <c r="O289" s="114">
        <v>1975.7</v>
      </c>
      <c r="P289" s="114">
        <v>197.57</v>
      </c>
    </row>
    <row r="290" spans="2:16">
      <c r="B290" s="112" t="s">
        <v>528</v>
      </c>
      <c r="C290" s="112" t="s">
        <v>244</v>
      </c>
      <c r="D290" s="113">
        <v>41862</v>
      </c>
      <c r="E290" s="112">
        <v>2004</v>
      </c>
      <c r="F290" s="112" t="s">
        <v>515</v>
      </c>
      <c r="G290" s="112" t="s">
        <v>226</v>
      </c>
      <c r="H290" s="112" t="s">
        <v>266</v>
      </c>
      <c r="I290" s="112">
        <v>37</v>
      </c>
      <c r="J290" s="112">
        <v>11</v>
      </c>
      <c r="K290" s="112">
        <v>10</v>
      </c>
      <c r="L290" s="114">
        <v>832.5</v>
      </c>
      <c r="M290" s="114">
        <v>380.6</v>
      </c>
      <c r="N290" s="114">
        <v>567</v>
      </c>
      <c r="O290" s="114">
        <v>1780.1</v>
      </c>
      <c r="P290" s="114">
        <v>178.01</v>
      </c>
    </row>
    <row r="291" spans="2:16">
      <c r="B291" s="112" t="s">
        <v>530</v>
      </c>
      <c r="C291" s="112" t="s">
        <v>244</v>
      </c>
      <c r="D291" s="113">
        <v>41862</v>
      </c>
      <c r="E291" s="112">
        <v>2004</v>
      </c>
      <c r="F291" s="112" t="s">
        <v>515</v>
      </c>
      <c r="G291" s="112" t="s">
        <v>226</v>
      </c>
      <c r="H291" s="112" t="s">
        <v>27</v>
      </c>
      <c r="I291" s="112">
        <v>66</v>
      </c>
      <c r="J291" s="112">
        <v>7</v>
      </c>
      <c r="K291" s="112">
        <v>9</v>
      </c>
      <c r="L291" s="114">
        <v>1485</v>
      </c>
      <c r="M291" s="114">
        <v>242.2</v>
      </c>
      <c r="N291" s="114">
        <v>510.3</v>
      </c>
      <c r="O291" s="114">
        <v>2237.5</v>
      </c>
      <c r="P291" s="114">
        <v>223.75</v>
      </c>
    </row>
    <row r="292" spans="2:16">
      <c r="B292" s="112" t="s">
        <v>540</v>
      </c>
      <c r="C292" s="112" t="s">
        <v>244</v>
      </c>
      <c r="D292" s="113">
        <v>41870</v>
      </c>
      <c r="E292" s="112">
        <v>2004</v>
      </c>
      <c r="F292" s="112" t="s">
        <v>515</v>
      </c>
      <c r="G292" s="112" t="s">
        <v>226</v>
      </c>
      <c r="H292" s="112" t="s">
        <v>291</v>
      </c>
      <c r="I292" s="112">
        <v>82</v>
      </c>
      <c r="J292" s="112">
        <v>17</v>
      </c>
      <c r="K292" s="112">
        <v>10</v>
      </c>
      <c r="L292" s="114">
        <v>1845</v>
      </c>
      <c r="M292" s="114">
        <v>588.20000000000005</v>
      </c>
      <c r="N292" s="114">
        <v>567</v>
      </c>
      <c r="O292" s="114">
        <v>3000.2</v>
      </c>
      <c r="P292" s="114">
        <v>300.02</v>
      </c>
    </row>
    <row r="293" spans="2:16">
      <c r="B293" s="112" t="s">
        <v>542</v>
      </c>
      <c r="C293" s="112" t="s">
        <v>279</v>
      </c>
      <c r="D293" s="113">
        <v>41870</v>
      </c>
      <c r="E293" s="112">
        <v>2004</v>
      </c>
      <c r="F293" s="112" t="s">
        <v>515</v>
      </c>
      <c r="G293" s="112" t="s">
        <v>226</v>
      </c>
      <c r="H293" s="112" t="s">
        <v>27</v>
      </c>
      <c r="I293" s="112">
        <v>63</v>
      </c>
      <c r="J293" s="112">
        <v>14</v>
      </c>
      <c r="K293" s="112">
        <v>10</v>
      </c>
      <c r="L293" s="114">
        <v>1417.5</v>
      </c>
      <c r="M293" s="114">
        <v>484.4</v>
      </c>
      <c r="N293" s="114">
        <v>567</v>
      </c>
      <c r="O293" s="114">
        <v>2468.9</v>
      </c>
      <c r="P293" s="114">
        <v>246.89</v>
      </c>
    </row>
    <row r="294" spans="2:16">
      <c r="B294" s="112" t="s">
        <v>555</v>
      </c>
      <c r="C294" s="112" t="s">
        <v>249</v>
      </c>
      <c r="D294" s="113">
        <v>41879</v>
      </c>
      <c r="E294" s="112">
        <v>2004</v>
      </c>
      <c r="F294" s="112" t="s">
        <v>515</v>
      </c>
      <c r="G294" s="112" t="s">
        <v>226</v>
      </c>
      <c r="H294" s="112" t="s">
        <v>225</v>
      </c>
      <c r="I294" s="112">
        <v>82</v>
      </c>
      <c r="J294" s="112">
        <v>12</v>
      </c>
      <c r="K294" s="112">
        <v>8</v>
      </c>
      <c r="L294" s="114">
        <v>1845</v>
      </c>
      <c r="M294" s="114">
        <v>415.2</v>
      </c>
      <c r="N294" s="114">
        <v>453.6</v>
      </c>
      <c r="O294" s="114">
        <v>2713.8</v>
      </c>
      <c r="P294" s="114">
        <v>271.38</v>
      </c>
    </row>
    <row r="295" spans="2:16">
      <c r="B295" s="112" t="s">
        <v>557</v>
      </c>
      <c r="C295" s="112" t="s">
        <v>247</v>
      </c>
      <c r="D295" s="113">
        <v>41879</v>
      </c>
      <c r="E295" s="112">
        <v>2004</v>
      </c>
      <c r="F295" s="112" t="s">
        <v>515</v>
      </c>
      <c r="G295" s="112" t="s">
        <v>226</v>
      </c>
      <c r="H295" s="112" t="s">
        <v>291</v>
      </c>
      <c r="I295" s="112">
        <v>23</v>
      </c>
      <c r="J295" s="112">
        <v>32</v>
      </c>
      <c r="K295" s="112">
        <v>1</v>
      </c>
      <c r="L295" s="114">
        <v>517.5</v>
      </c>
      <c r="M295" s="114">
        <v>1107.2</v>
      </c>
      <c r="N295" s="114">
        <v>56.7</v>
      </c>
      <c r="O295" s="114">
        <v>1681.4</v>
      </c>
      <c r="P295" s="114">
        <v>168.14</v>
      </c>
    </row>
    <row r="296" spans="2:16">
      <c r="B296" s="112" t="s">
        <v>559</v>
      </c>
      <c r="C296" s="112" t="s">
        <v>258</v>
      </c>
      <c r="D296" s="113">
        <v>41880</v>
      </c>
      <c r="E296" s="112">
        <v>2004</v>
      </c>
      <c r="F296" s="112" t="s">
        <v>515</v>
      </c>
      <c r="G296" s="112" t="s">
        <v>226</v>
      </c>
      <c r="H296" s="112" t="s">
        <v>266</v>
      </c>
      <c r="I296" s="112">
        <v>99</v>
      </c>
      <c r="J296" s="112">
        <v>18</v>
      </c>
      <c r="K296" s="112">
        <v>1</v>
      </c>
      <c r="L296" s="114">
        <v>2227.5</v>
      </c>
      <c r="M296" s="114">
        <v>622.79999999999995</v>
      </c>
      <c r="N296" s="114">
        <v>56.7</v>
      </c>
      <c r="O296" s="114">
        <v>2907</v>
      </c>
      <c r="P296" s="114">
        <v>290.7</v>
      </c>
    </row>
    <row r="297" spans="2:16">
      <c r="B297" s="112" t="s">
        <v>570</v>
      </c>
      <c r="C297" s="112" t="s">
        <v>258</v>
      </c>
      <c r="D297" s="113">
        <v>41892</v>
      </c>
      <c r="E297" s="112">
        <v>2004</v>
      </c>
      <c r="F297" s="112" t="s">
        <v>561</v>
      </c>
      <c r="G297" s="112" t="s">
        <v>226</v>
      </c>
      <c r="H297" s="112" t="s">
        <v>225</v>
      </c>
      <c r="I297" s="112">
        <v>40</v>
      </c>
      <c r="J297" s="112">
        <v>17</v>
      </c>
      <c r="K297" s="112">
        <v>9</v>
      </c>
      <c r="L297" s="114">
        <v>900</v>
      </c>
      <c r="M297" s="114">
        <v>588.20000000000005</v>
      </c>
      <c r="N297" s="114">
        <v>510.3</v>
      </c>
      <c r="O297" s="114">
        <v>1998.5</v>
      </c>
      <c r="P297" s="114">
        <v>199.85</v>
      </c>
    </row>
    <row r="298" spans="2:16">
      <c r="B298" s="112" t="s">
        <v>571</v>
      </c>
      <c r="C298" s="112" t="s">
        <v>256</v>
      </c>
      <c r="D298" s="113">
        <v>41892</v>
      </c>
      <c r="E298" s="112">
        <v>2004</v>
      </c>
      <c r="F298" s="112" t="s">
        <v>561</v>
      </c>
      <c r="G298" s="112" t="s">
        <v>226</v>
      </c>
      <c r="H298" s="112" t="s">
        <v>263</v>
      </c>
      <c r="I298" s="112">
        <v>95</v>
      </c>
      <c r="J298" s="112">
        <v>50</v>
      </c>
      <c r="K298" s="112">
        <v>9</v>
      </c>
      <c r="L298" s="114">
        <v>2137.5</v>
      </c>
      <c r="M298" s="114">
        <v>1730</v>
      </c>
      <c r="N298" s="114">
        <v>510.3</v>
      </c>
      <c r="O298" s="114">
        <v>4377.8</v>
      </c>
      <c r="P298" s="114">
        <v>437.78</v>
      </c>
    </row>
    <row r="299" spans="2:16">
      <c r="B299" s="112" t="s">
        <v>575</v>
      </c>
      <c r="C299" s="112" t="s">
        <v>256</v>
      </c>
      <c r="D299" s="113">
        <v>41899</v>
      </c>
      <c r="E299" s="112">
        <v>2004</v>
      </c>
      <c r="F299" s="112" t="s">
        <v>561</v>
      </c>
      <c r="G299" s="112" t="s">
        <v>226</v>
      </c>
      <c r="H299" s="112" t="s">
        <v>228</v>
      </c>
      <c r="I299" s="112">
        <v>78</v>
      </c>
      <c r="J299" s="112">
        <v>41</v>
      </c>
      <c r="K299" s="112">
        <v>5</v>
      </c>
      <c r="L299" s="114">
        <v>1755</v>
      </c>
      <c r="M299" s="114">
        <v>1418.6</v>
      </c>
      <c r="N299" s="114">
        <v>283.5</v>
      </c>
      <c r="O299" s="114">
        <v>3457.1</v>
      </c>
      <c r="P299" s="114">
        <v>345.71</v>
      </c>
    </row>
    <row r="300" spans="2:16">
      <c r="B300" s="112" t="s">
        <v>578</v>
      </c>
      <c r="C300" s="112" t="s">
        <v>277</v>
      </c>
      <c r="D300" s="113">
        <v>41900</v>
      </c>
      <c r="E300" s="112">
        <v>2004</v>
      </c>
      <c r="F300" s="112" t="s">
        <v>561</v>
      </c>
      <c r="G300" s="112" t="s">
        <v>226</v>
      </c>
      <c r="H300" s="112" t="s">
        <v>252</v>
      </c>
      <c r="I300" s="112">
        <v>2</v>
      </c>
      <c r="J300" s="112">
        <v>12</v>
      </c>
      <c r="K300" s="112">
        <v>4</v>
      </c>
      <c r="L300" s="114">
        <v>45</v>
      </c>
      <c r="M300" s="114">
        <v>415.2</v>
      </c>
      <c r="N300" s="114">
        <v>226.8</v>
      </c>
      <c r="O300" s="114">
        <v>687</v>
      </c>
      <c r="P300" s="114">
        <v>68.7</v>
      </c>
    </row>
    <row r="301" spans="2:16">
      <c r="B301" s="112" t="s">
        <v>589</v>
      </c>
      <c r="C301" s="112" t="s">
        <v>286</v>
      </c>
      <c r="D301" s="113">
        <v>41909</v>
      </c>
      <c r="E301" s="112">
        <v>2004</v>
      </c>
      <c r="F301" s="112" t="s">
        <v>561</v>
      </c>
      <c r="G301" s="112" t="s">
        <v>226</v>
      </c>
      <c r="H301" s="112" t="s">
        <v>27</v>
      </c>
      <c r="I301" s="112">
        <v>69</v>
      </c>
      <c r="J301" s="112">
        <v>28</v>
      </c>
      <c r="K301" s="112">
        <v>2</v>
      </c>
      <c r="L301" s="114">
        <v>1552.5</v>
      </c>
      <c r="M301" s="114">
        <v>968.8</v>
      </c>
      <c r="N301" s="114">
        <v>113.4</v>
      </c>
      <c r="O301" s="114">
        <v>2634.7</v>
      </c>
      <c r="P301" s="114">
        <v>263.47000000000003</v>
      </c>
    </row>
    <row r="302" spans="2:16">
      <c r="B302" s="112" t="s">
        <v>590</v>
      </c>
      <c r="C302" s="112" t="s">
        <v>254</v>
      </c>
      <c r="D302" s="113">
        <v>41909</v>
      </c>
      <c r="E302" s="112">
        <v>2004</v>
      </c>
      <c r="F302" s="112" t="s">
        <v>561</v>
      </c>
      <c r="G302" s="112" t="s">
        <v>226</v>
      </c>
      <c r="H302" s="112" t="s">
        <v>252</v>
      </c>
      <c r="I302" s="112">
        <v>42</v>
      </c>
      <c r="J302" s="112">
        <v>2</v>
      </c>
      <c r="K302" s="112">
        <v>6</v>
      </c>
      <c r="L302" s="114">
        <v>945</v>
      </c>
      <c r="M302" s="114">
        <v>69.2</v>
      </c>
      <c r="N302" s="114">
        <v>340.2</v>
      </c>
      <c r="O302" s="114">
        <v>1354.4</v>
      </c>
      <c r="P302" s="114">
        <v>135.44</v>
      </c>
    </row>
    <row r="303" spans="2:16">
      <c r="B303" s="112" t="s">
        <v>593</v>
      </c>
      <c r="C303" s="112" t="s">
        <v>277</v>
      </c>
      <c r="D303" s="113">
        <v>41911</v>
      </c>
      <c r="E303" s="112">
        <v>2004</v>
      </c>
      <c r="F303" s="112" t="s">
        <v>561</v>
      </c>
      <c r="G303" s="112" t="s">
        <v>226</v>
      </c>
      <c r="H303" s="112" t="s">
        <v>225</v>
      </c>
      <c r="I303" s="112">
        <v>39</v>
      </c>
      <c r="J303" s="112">
        <v>16</v>
      </c>
      <c r="K303" s="112">
        <v>9</v>
      </c>
      <c r="L303" s="114">
        <v>877.5</v>
      </c>
      <c r="M303" s="114">
        <v>553.6</v>
      </c>
      <c r="N303" s="114">
        <v>510.3</v>
      </c>
      <c r="O303" s="114">
        <v>1941.4</v>
      </c>
      <c r="P303" s="114">
        <v>194.14</v>
      </c>
    </row>
    <row r="304" spans="2:16">
      <c r="B304" s="112" t="s">
        <v>595</v>
      </c>
      <c r="C304" s="112" t="s">
        <v>258</v>
      </c>
      <c r="D304" s="113">
        <v>41913</v>
      </c>
      <c r="E304" s="112">
        <v>2004</v>
      </c>
      <c r="F304" s="112" t="s">
        <v>596</v>
      </c>
      <c r="G304" s="112" t="s">
        <v>226</v>
      </c>
      <c r="H304" s="112" t="s">
        <v>263</v>
      </c>
      <c r="I304" s="112">
        <v>95</v>
      </c>
      <c r="J304" s="112">
        <v>1</v>
      </c>
      <c r="K304" s="112">
        <v>2</v>
      </c>
      <c r="L304" s="114">
        <v>2137.5</v>
      </c>
      <c r="M304" s="114">
        <v>34.6</v>
      </c>
      <c r="N304" s="114">
        <v>113.4</v>
      </c>
      <c r="O304" s="114">
        <v>2285.5</v>
      </c>
      <c r="P304" s="114">
        <v>228.55</v>
      </c>
    </row>
    <row r="305" spans="2:16">
      <c r="B305" s="112" t="s">
        <v>598</v>
      </c>
      <c r="C305" s="112" t="s">
        <v>279</v>
      </c>
      <c r="D305" s="113">
        <v>41917</v>
      </c>
      <c r="E305" s="112">
        <v>2004</v>
      </c>
      <c r="F305" s="112" t="s">
        <v>596</v>
      </c>
      <c r="G305" s="112" t="s">
        <v>226</v>
      </c>
      <c r="H305" s="112" t="s">
        <v>261</v>
      </c>
      <c r="I305" s="112">
        <v>79</v>
      </c>
      <c r="J305" s="112">
        <v>10</v>
      </c>
      <c r="K305" s="112">
        <v>5</v>
      </c>
      <c r="L305" s="114">
        <v>1777.5</v>
      </c>
      <c r="M305" s="114">
        <v>346</v>
      </c>
      <c r="N305" s="114">
        <v>283.5</v>
      </c>
      <c r="O305" s="114">
        <v>2407</v>
      </c>
      <c r="P305" s="114">
        <v>240.7</v>
      </c>
    </row>
    <row r="306" spans="2:16">
      <c r="B306" s="112" t="s">
        <v>599</v>
      </c>
      <c r="C306" s="112" t="s">
        <v>254</v>
      </c>
      <c r="D306" s="113">
        <v>41918</v>
      </c>
      <c r="E306" s="112">
        <v>2004</v>
      </c>
      <c r="F306" s="112" t="s">
        <v>596</v>
      </c>
      <c r="G306" s="112" t="s">
        <v>226</v>
      </c>
      <c r="H306" s="112" t="s">
        <v>252</v>
      </c>
      <c r="I306" s="112">
        <v>16</v>
      </c>
      <c r="J306" s="112">
        <v>40</v>
      </c>
      <c r="K306" s="112">
        <v>9</v>
      </c>
      <c r="L306" s="114">
        <v>360</v>
      </c>
      <c r="M306" s="114">
        <v>1384</v>
      </c>
      <c r="N306" s="114">
        <v>510.3</v>
      </c>
      <c r="O306" s="114">
        <v>2254.3000000000002</v>
      </c>
      <c r="P306" s="114">
        <v>225.43</v>
      </c>
    </row>
    <row r="307" spans="2:16">
      <c r="B307" s="112" t="s">
        <v>604</v>
      </c>
      <c r="C307" s="112" t="s">
        <v>254</v>
      </c>
      <c r="D307" s="113">
        <v>41920</v>
      </c>
      <c r="E307" s="112">
        <v>2004</v>
      </c>
      <c r="F307" s="112" t="s">
        <v>596</v>
      </c>
      <c r="G307" s="112" t="s">
        <v>226</v>
      </c>
      <c r="H307" s="112" t="s">
        <v>27</v>
      </c>
      <c r="I307" s="112">
        <v>36</v>
      </c>
      <c r="J307" s="112">
        <v>33</v>
      </c>
      <c r="K307" s="112">
        <v>6</v>
      </c>
      <c r="L307" s="114">
        <v>810</v>
      </c>
      <c r="M307" s="114">
        <v>1141.8</v>
      </c>
      <c r="N307" s="114">
        <v>340.2</v>
      </c>
      <c r="O307" s="114">
        <v>2292</v>
      </c>
      <c r="P307" s="114">
        <v>229.2</v>
      </c>
    </row>
    <row r="308" spans="2:16">
      <c r="B308" s="112" t="s">
        <v>606</v>
      </c>
      <c r="C308" s="112" t="s">
        <v>277</v>
      </c>
      <c r="D308" s="113">
        <v>41921</v>
      </c>
      <c r="E308" s="112">
        <v>2004</v>
      </c>
      <c r="F308" s="112" t="s">
        <v>596</v>
      </c>
      <c r="G308" s="112" t="s">
        <v>226</v>
      </c>
      <c r="H308" s="112" t="s">
        <v>243</v>
      </c>
      <c r="I308" s="112">
        <v>53</v>
      </c>
      <c r="J308" s="112">
        <v>30</v>
      </c>
      <c r="K308" s="112">
        <v>5</v>
      </c>
      <c r="L308" s="114">
        <v>1192.5</v>
      </c>
      <c r="M308" s="114">
        <v>1038</v>
      </c>
      <c r="N308" s="114">
        <v>283.5</v>
      </c>
      <c r="O308" s="114">
        <v>2514</v>
      </c>
      <c r="P308" s="114">
        <v>251.4</v>
      </c>
    </row>
    <row r="309" spans="2:16">
      <c r="B309" s="112" t="s">
        <v>607</v>
      </c>
      <c r="C309" s="112" t="s">
        <v>279</v>
      </c>
      <c r="D309" s="113">
        <v>41921</v>
      </c>
      <c r="E309" s="112">
        <v>2004</v>
      </c>
      <c r="F309" s="112" t="s">
        <v>596</v>
      </c>
      <c r="G309" s="112" t="s">
        <v>226</v>
      </c>
      <c r="H309" s="112" t="s">
        <v>271</v>
      </c>
      <c r="I309" s="112">
        <v>13</v>
      </c>
      <c r="J309" s="112">
        <v>6</v>
      </c>
      <c r="K309" s="112">
        <v>10</v>
      </c>
      <c r="L309" s="114">
        <v>292.5</v>
      </c>
      <c r="M309" s="114">
        <v>207.6</v>
      </c>
      <c r="N309" s="114">
        <v>567</v>
      </c>
      <c r="O309" s="114">
        <v>1067.0999999999999</v>
      </c>
      <c r="P309" s="114">
        <v>106.71</v>
      </c>
    </row>
    <row r="310" spans="2:16">
      <c r="B310" s="112" t="s">
        <v>614</v>
      </c>
      <c r="C310" s="112" t="s">
        <v>286</v>
      </c>
      <c r="D310" s="113">
        <v>41928</v>
      </c>
      <c r="E310" s="112">
        <v>2004</v>
      </c>
      <c r="F310" s="112" t="s">
        <v>596</v>
      </c>
      <c r="G310" s="112" t="s">
        <v>226</v>
      </c>
      <c r="H310" s="112" t="s">
        <v>291</v>
      </c>
      <c r="I310" s="112">
        <v>97</v>
      </c>
      <c r="J310" s="112">
        <v>4</v>
      </c>
      <c r="K310" s="112">
        <v>6</v>
      </c>
      <c r="L310" s="114">
        <v>2182.5</v>
      </c>
      <c r="M310" s="114">
        <v>138.4</v>
      </c>
      <c r="N310" s="114">
        <v>340.2</v>
      </c>
      <c r="O310" s="114">
        <v>2661.1</v>
      </c>
      <c r="P310" s="114">
        <v>266.11</v>
      </c>
    </row>
    <row r="311" spans="2:16">
      <c r="B311" s="112" t="s">
        <v>617</v>
      </c>
      <c r="C311" s="112" t="s">
        <v>283</v>
      </c>
      <c r="D311" s="113">
        <v>41932</v>
      </c>
      <c r="E311" s="112">
        <v>2004</v>
      </c>
      <c r="F311" s="112" t="s">
        <v>596</v>
      </c>
      <c r="G311" s="112" t="s">
        <v>226</v>
      </c>
      <c r="H311" s="112" t="s">
        <v>271</v>
      </c>
      <c r="I311" s="112">
        <v>56</v>
      </c>
      <c r="J311" s="112">
        <v>46</v>
      </c>
      <c r="K311" s="112">
        <v>1</v>
      </c>
      <c r="L311" s="114">
        <v>1260</v>
      </c>
      <c r="M311" s="114">
        <v>1591.6</v>
      </c>
      <c r="N311" s="114">
        <v>56.7</v>
      </c>
      <c r="O311" s="114">
        <v>2908.3</v>
      </c>
      <c r="P311" s="114">
        <v>290.83</v>
      </c>
    </row>
    <row r="312" spans="2:16">
      <c r="B312" s="112" t="s">
        <v>636</v>
      </c>
      <c r="C312" s="112" t="s">
        <v>256</v>
      </c>
      <c r="D312" s="113">
        <v>41958</v>
      </c>
      <c r="E312" s="112">
        <v>2004</v>
      </c>
      <c r="F312" s="112" t="s">
        <v>628</v>
      </c>
      <c r="G312" s="112" t="s">
        <v>226</v>
      </c>
      <c r="H312" s="112" t="s">
        <v>225</v>
      </c>
      <c r="I312" s="112">
        <v>8</v>
      </c>
      <c r="J312" s="112">
        <v>50</v>
      </c>
      <c r="K312" s="112">
        <v>6</v>
      </c>
      <c r="L312" s="114">
        <v>180</v>
      </c>
      <c r="M312" s="114">
        <v>1730</v>
      </c>
      <c r="N312" s="114">
        <v>340.2</v>
      </c>
      <c r="O312" s="114">
        <v>2250.1999999999998</v>
      </c>
      <c r="P312" s="114">
        <v>225.02</v>
      </c>
    </row>
    <row r="313" spans="2:16">
      <c r="B313" s="112" t="s">
        <v>637</v>
      </c>
      <c r="C313" s="112" t="s">
        <v>286</v>
      </c>
      <c r="D313" s="113">
        <v>41959</v>
      </c>
      <c r="E313" s="112">
        <v>2004</v>
      </c>
      <c r="F313" s="112" t="s">
        <v>628</v>
      </c>
      <c r="G313" s="112" t="s">
        <v>226</v>
      </c>
      <c r="H313" s="112" t="s">
        <v>291</v>
      </c>
      <c r="I313" s="112">
        <v>8</v>
      </c>
      <c r="J313" s="112">
        <v>34</v>
      </c>
      <c r="K313" s="112">
        <v>3</v>
      </c>
      <c r="L313" s="114">
        <v>180</v>
      </c>
      <c r="M313" s="114">
        <v>1176.4000000000001</v>
      </c>
      <c r="N313" s="114">
        <v>170.1</v>
      </c>
      <c r="O313" s="114">
        <v>1526.5</v>
      </c>
      <c r="P313" s="114">
        <v>152.65</v>
      </c>
    </row>
    <row r="314" spans="2:16">
      <c r="B314" s="112" t="s">
        <v>639</v>
      </c>
      <c r="C314" s="112" t="s">
        <v>277</v>
      </c>
      <c r="D314" s="113">
        <v>41959</v>
      </c>
      <c r="E314" s="112">
        <v>2004</v>
      </c>
      <c r="F314" s="112" t="s">
        <v>628</v>
      </c>
      <c r="G314" s="112" t="s">
        <v>226</v>
      </c>
      <c r="H314" s="112" t="s">
        <v>228</v>
      </c>
      <c r="I314" s="112">
        <v>34</v>
      </c>
      <c r="J314" s="112">
        <v>23</v>
      </c>
      <c r="K314" s="112">
        <v>3</v>
      </c>
      <c r="L314" s="114">
        <v>765</v>
      </c>
      <c r="M314" s="114">
        <v>795.8</v>
      </c>
      <c r="N314" s="114">
        <v>170.1</v>
      </c>
      <c r="O314" s="114">
        <v>1730.9</v>
      </c>
      <c r="P314" s="114">
        <v>173.09</v>
      </c>
    </row>
    <row r="315" spans="2:16">
      <c r="B315" s="112" t="s">
        <v>642</v>
      </c>
      <c r="C315" s="112" t="s">
        <v>247</v>
      </c>
      <c r="D315" s="113">
        <v>41961</v>
      </c>
      <c r="E315" s="112">
        <v>2004</v>
      </c>
      <c r="F315" s="112" t="s">
        <v>628</v>
      </c>
      <c r="G315" s="112" t="s">
        <v>226</v>
      </c>
      <c r="H315" s="112" t="s">
        <v>266</v>
      </c>
      <c r="I315" s="112">
        <v>48</v>
      </c>
      <c r="J315" s="112">
        <v>40</v>
      </c>
      <c r="K315" s="112">
        <v>1</v>
      </c>
      <c r="L315" s="114">
        <v>1080</v>
      </c>
      <c r="M315" s="114">
        <v>1384</v>
      </c>
      <c r="N315" s="114">
        <v>56.7</v>
      </c>
      <c r="O315" s="114">
        <v>2520.6999999999998</v>
      </c>
      <c r="P315" s="114">
        <v>252.07</v>
      </c>
    </row>
    <row r="316" spans="2:16">
      <c r="B316" s="112" t="s">
        <v>648</v>
      </c>
      <c r="C316" s="112" t="s">
        <v>283</v>
      </c>
      <c r="D316" s="113">
        <v>41965</v>
      </c>
      <c r="E316" s="112">
        <v>2004</v>
      </c>
      <c r="F316" s="112" t="s">
        <v>628</v>
      </c>
      <c r="G316" s="112" t="s">
        <v>226</v>
      </c>
      <c r="H316" s="112" t="s">
        <v>225</v>
      </c>
      <c r="I316" s="112">
        <v>14</v>
      </c>
      <c r="J316" s="112">
        <v>20</v>
      </c>
      <c r="K316" s="112">
        <v>10</v>
      </c>
      <c r="L316" s="114">
        <v>315</v>
      </c>
      <c r="M316" s="114">
        <v>692</v>
      </c>
      <c r="N316" s="114">
        <v>567</v>
      </c>
      <c r="O316" s="114">
        <v>1574</v>
      </c>
      <c r="P316" s="114">
        <v>157.4</v>
      </c>
    </row>
    <row r="317" spans="2:16">
      <c r="B317" s="112" t="s">
        <v>657</v>
      </c>
      <c r="C317" s="112" t="s">
        <v>249</v>
      </c>
      <c r="D317" s="113">
        <v>41972</v>
      </c>
      <c r="E317" s="112">
        <v>2004</v>
      </c>
      <c r="F317" s="112" t="s">
        <v>628</v>
      </c>
      <c r="G317" s="112" t="s">
        <v>226</v>
      </c>
      <c r="H317" s="112" t="s">
        <v>271</v>
      </c>
      <c r="I317" s="112">
        <v>65</v>
      </c>
      <c r="J317" s="112">
        <v>36</v>
      </c>
      <c r="K317" s="112">
        <v>10</v>
      </c>
      <c r="L317" s="114">
        <v>1462.5</v>
      </c>
      <c r="M317" s="114">
        <v>1245.5999999999999</v>
      </c>
      <c r="N317" s="114">
        <v>567</v>
      </c>
      <c r="O317" s="114">
        <v>3275.1</v>
      </c>
      <c r="P317" s="114">
        <v>327.51</v>
      </c>
    </row>
    <row r="318" spans="2:16">
      <c r="B318" s="112" t="s">
        <v>658</v>
      </c>
      <c r="C318" s="112" t="s">
        <v>254</v>
      </c>
      <c r="D318" s="113">
        <v>41973</v>
      </c>
      <c r="E318" s="112">
        <v>2004</v>
      </c>
      <c r="F318" s="112" t="s">
        <v>628</v>
      </c>
      <c r="G318" s="112" t="s">
        <v>226</v>
      </c>
      <c r="H318" s="112" t="s">
        <v>266</v>
      </c>
      <c r="I318" s="112">
        <v>12</v>
      </c>
      <c r="J318" s="112">
        <v>28</v>
      </c>
      <c r="K318" s="112">
        <v>9</v>
      </c>
      <c r="L318" s="114">
        <v>270</v>
      </c>
      <c r="M318" s="114">
        <v>968.8</v>
      </c>
      <c r="N318" s="114">
        <v>510.3</v>
      </c>
      <c r="O318" s="114">
        <v>1749.1</v>
      </c>
      <c r="P318" s="114">
        <v>174.91</v>
      </c>
    </row>
    <row r="319" spans="2:16">
      <c r="B319" s="112" t="s">
        <v>659</v>
      </c>
      <c r="C319" s="112" t="s">
        <v>247</v>
      </c>
      <c r="D319" s="113">
        <v>41974</v>
      </c>
      <c r="E319" s="112">
        <v>2004</v>
      </c>
      <c r="F319" s="112" t="s">
        <v>660</v>
      </c>
      <c r="G319" s="112" t="s">
        <v>226</v>
      </c>
      <c r="H319" s="112" t="s">
        <v>261</v>
      </c>
      <c r="I319" s="112">
        <v>15</v>
      </c>
      <c r="J319" s="112">
        <v>40</v>
      </c>
      <c r="K319" s="112">
        <v>3</v>
      </c>
      <c r="L319" s="114">
        <v>337.5</v>
      </c>
      <c r="M319" s="114">
        <v>1384</v>
      </c>
      <c r="N319" s="114">
        <v>170.1</v>
      </c>
      <c r="O319" s="114">
        <v>1891.6</v>
      </c>
      <c r="P319" s="114">
        <v>189.16</v>
      </c>
    </row>
    <row r="320" spans="2:16">
      <c r="B320" s="112" t="s">
        <v>669</v>
      </c>
      <c r="C320" s="112" t="s">
        <v>286</v>
      </c>
      <c r="D320" s="113">
        <v>41984</v>
      </c>
      <c r="E320" s="112">
        <v>2004</v>
      </c>
      <c r="F320" s="112" t="s">
        <v>660</v>
      </c>
      <c r="G320" s="112" t="s">
        <v>226</v>
      </c>
      <c r="H320" s="112" t="s">
        <v>261</v>
      </c>
      <c r="I320" s="112">
        <v>91</v>
      </c>
      <c r="J320" s="112">
        <v>5</v>
      </c>
      <c r="K320" s="112">
        <v>5</v>
      </c>
      <c r="L320" s="114">
        <v>2047.5</v>
      </c>
      <c r="M320" s="114">
        <v>173</v>
      </c>
      <c r="N320" s="114">
        <v>283.5</v>
      </c>
      <c r="O320" s="114">
        <v>2504</v>
      </c>
      <c r="P320" s="114">
        <v>250.4</v>
      </c>
    </row>
    <row r="321" spans="2:16">
      <c r="B321" s="112" t="s">
        <v>670</v>
      </c>
      <c r="C321" s="112" t="s">
        <v>247</v>
      </c>
      <c r="D321" s="113">
        <v>41984</v>
      </c>
      <c r="E321" s="112">
        <v>2004</v>
      </c>
      <c r="F321" s="112" t="s">
        <v>660</v>
      </c>
      <c r="G321" s="112" t="s">
        <v>226</v>
      </c>
      <c r="H321" s="112" t="s">
        <v>266</v>
      </c>
      <c r="I321" s="112">
        <v>80</v>
      </c>
      <c r="J321" s="112">
        <v>44</v>
      </c>
      <c r="K321" s="112">
        <v>5</v>
      </c>
      <c r="L321" s="114">
        <v>1800</v>
      </c>
      <c r="M321" s="114">
        <v>1522.4</v>
      </c>
      <c r="N321" s="114">
        <v>283.5</v>
      </c>
      <c r="O321" s="114">
        <v>3605.9</v>
      </c>
      <c r="P321" s="114">
        <v>360.59</v>
      </c>
    </row>
    <row r="322" spans="2:16">
      <c r="B322" s="112" t="s">
        <v>683</v>
      </c>
      <c r="C322" s="112" t="s">
        <v>279</v>
      </c>
      <c r="D322" s="113">
        <v>41992</v>
      </c>
      <c r="E322" s="112">
        <v>2004</v>
      </c>
      <c r="F322" s="112" t="s">
        <v>660</v>
      </c>
      <c r="G322" s="112" t="s">
        <v>226</v>
      </c>
      <c r="H322" s="112" t="s">
        <v>263</v>
      </c>
      <c r="I322" s="112">
        <v>86</v>
      </c>
      <c r="J322" s="112">
        <v>14</v>
      </c>
      <c r="K322" s="112">
        <v>9</v>
      </c>
      <c r="L322" s="114">
        <v>1935</v>
      </c>
      <c r="M322" s="114">
        <v>484.4</v>
      </c>
      <c r="N322" s="114">
        <v>510.3</v>
      </c>
      <c r="O322" s="114">
        <v>2929.7</v>
      </c>
      <c r="P322" s="114">
        <v>292.97000000000003</v>
      </c>
    </row>
    <row r="323" spans="2:16">
      <c r="B323" s="112" t="s">
        <v>686</v>
      </c>
      <c r="C323" s="112" t="s">
        <v>247</v>
      </c>
      <c r="D323" s="113">
        <v>41993</v>
      </c>
      <c r="E323" s="112">
        <v>2004</v>
      </c>
      <c r="F323" s="112" t="s">
        <v>660</v>
      </c>
      <c r="G323" s="112" t="s">
        <v>226</v>
      </c>
      <c r="H323" s="112" t="s">
        <v>246</v>
      </c>
      <c r="I323" s="112">
        <v>61</v>
      </c>
      <c r="J323" s="112">
        <v>14</v>
      </c>
      <c r="K323" s="112">
        <v>2</v>
      </c>
      <c r="L323" s="114">
        <v>1372.5</v>
      </c>
      <c r="M323" s="114">
        <v>484.4</v>
      </c>
      <c r="N323" s="114">
        <v>113.4</v>
      </c>
      <c r="O323" s="114">
        <v>1970.3</v>
      </c>
      <c r="P323" s="114">
        <v>197.03</v>
      </c>
    </row>
    <row r="324" spans="2:16">
      <c r="B324" s="112" t="s">
        <v>695</v>
      </c>
      <c r="C324" s="112" t="s">
        <v>249</v>
      </c>
      <c r="D324" s="113">
        <v>41998</v>
      </c>
      <c r="E324" s="112">
        <v>2004</v>
      </c>
      <c r="F324" s="112" t="s">
        <v>660</v>
      </c>
      <c r="G324" s="112" t="s">
        <v>226</v>
      </c>
      <c r="H324" s="112" t="s">
        <v>27</v>
      </c>
      <c r="I324" s="112">
        <v>25</v>
      </c>
      <c r="J324" s="112">
        <v>18</v>
      </c>
      <c r="K324" s="112">
        <v>1</v>
      </c>
      <c r="L324" s="114">
        <v>562.5</v>
      </c>
      <c r="M324" s="114">
        <v>622.79999999999995</v>
      </c>
      <c r="N324" s="114">
        <v>56.7</v>
      </c>
      <c r="O324" s="114">
        <v>1242</v>
      </c>
      <c r="P324" s="114">
        <v>124.2</v>
      </c>
    </row>
    <row r="325" spans="2:16">
      <c r="B325" s="112" t="s">
        <v>253</v>
      </c>
      <c r="C325" s="112" t="s">
        <v>254</v>
      </c>
      <c r="D325" s="113">
        <v>41647</v>
      </c>
      <c r="E325" s="112">
        <v>2004</v>
      </c>
      <c r="F325" s="112" t="s">
        <v>138</v>
      </c>
      <c r="G325" s="112" t="s">
        <v>222</v>
      </c>
      <c r="H325" s="112" t="s">
        <v>243</v>
      </c>
      <c r="I325" s="112">
        <v>4</v>
      </c>
      <c r="J325" s="112">
        <v>16</v>
      </c>
      <c r="K325" s="112">
        <v>6</v>
      </c>
      <c r="L325" s="114">
        <v>90</v>
      </c>
      <c r="M325" s="114">
        <v>553.6</v>
      </c>
      <c r="N325" s="114">
        <v>340.2</v>
      </c>
      <c r="O325" s="114">
        <v>983.8</v>
      </c>
      <c r="P325" s="114">
        <v>98.38</v>
      </c>
    </row>
    <row r="326" spans="2:16">
      <c r="B326" s="112" t="s">
        <v>260</v>
      </c>
      <c r="C326" s="112" t="s">
        <v>247</v>
      </c>
      <c r="D326" s="113">
        <v>41648</v>
      </c>
      <c r="E326" s="112">
        <v>2004</v>
      </c>
      <c r="F326" s="112" t="s">
        <v>138</v>
      </c>
      <c r="G326" s="112" t="s">
        <v>222</v>
      </c>
      <c r="H326" s="112" t="s">
        <v>261</v>
      </c>
      <c r="I326" s="112">
        <v>23</v>
      </c>
      <c r="J326" s="112">
        <v>21</v>
      </c>
      <c r="K326" s="112">
        <v>9</v>
      </c>
      <c r="L326" s="114">
        <v>517.5</v>
      </c>
      <c r="M326" s="114">
        <v>726.6</v>
      </c>
      <c r="N326" s="114">
        <v>510.3</v>
      </c>
      <c r="O326" s="114">
        <v>1754.4</v>
      </c>
      <c r="P326" s="114">
        <v>175.44</v>
      </c>
    </row>
    <row r="327" spans="2:16">
      <c r="B327" s="112" t="s">
        <v>265</v>
      </c>
      <c r="C327" s="112" t="s">
        <v>256</v>
      </c>
      <c r="D327" s="113">
        <v>41654</v>
      </c>
      <c r="E327" s="112">
        <v>2004</v>
      </c>
      <c r="F327" s="112" t="s">
        <v>138</v>
      </c>
      <c r="G327" s="112" t="s">
        <v>222</v>
      </c>
      <c r="H327" s="112" t="s">
        <v>266</v>
      </c>
      <c r="I327" s="112">
        <v>94</v>
      </c>
      <c r="J327" s="112">
        <v>31</v>
      </c>
      <c r="K327" s="112">
        <v>6</v>
      </c>
      <c r="L327" s="114">
        <v>2115</v>
      </c>
      <c r="M327" s="114">
        <v>1072.5999999999999</v>
      </c>
      <c r="N327" s="114">
        <v>340.2</v>
      </c>
      <c r="O327" s="114">
        <v>3527.8</v>
      </c>
      <c r="P327" s="114">
        <v>352.78</v>
      </c>
    </row>
    <row r="328" spans="2:16">
      <c r="B328" s="112" t="s">
        <v>270</v>
      </c>
      <c r="C328" s="112" t="s">
        <v>258</v>
      </c>
      <c r="D328" s="113">
        <v>41655</v>
      </c>
      <c r="E328" s="112">
        <v>2004</v>
      </c>
      <c r="F328" s="112" t="s">
        <v>138</v>
      </c>
      <c r="G328" s="112" t="s">
        <v>222</v>
      </c>
      <c r="H328" s="112" t="s">
        <v>271</v>
      </c>
      <c r="I328" s="112">
        <v>48</v>
      </c>
      <c r="J328" s="112">
        <v>35</v>
      </c>
      <c r="K328" s="112">
        <v>5</v>
      </c>
      <c r="L328" s="114">
        <v>1080</v>
      </c>
      <c r="M328" s="114">
        <v>1211</v>
      </c>
      <c r="N328" s="114">
        <v>283.5</v>
      </c>
      <c r="O328" s="114">
        <v>2574.5</v>
      </c>
      <c r="P328" s="114">
        <v>257.45</v>
      </c>
    </row>
    <row r="329" spans="2:16">
      <c r="B329" s="112" t="s">
        <v>272</v>
      </c>
      <c r="C329" s="112" t="s">
        <v>249</v>
      </c>
      <c r="D329" s="113">
        <v>41655</v>
      </c>
      <c r="E329" s="112">
        <v>2004</v>
      </c>
      <c r="F329" s="112" t="s">
        <v>138</v>
      </c>
      <c r="G329" s="112" t="s">
        <v>222</v>
      </c>
      <c r="H329" s="112" t="s">
        <v>246</v>
      </c>
      <c r="I329" s="112">
        <v>22</v>
      </c>
      <c r="J329" s="112">
        <v>22</v>
      </c>
      <c r="K329" s="112">
        <v>5</v>
      </c>
      <c r="L329" s="114">
        <v>495</v>
      </c>
      <c r="M329" s="114">
        <v>761.2</v>
      </c>
      <c r="N329" s="114">
        <v>283.5</v>
      </c>
      <c r="O329" s="114">
        <v>1539.7</v>
      </c>
      <c r="P329" s="114">
        <v>153.97</v>
      </c>
    </row>
    <row r="330" spans="2:16">
      <c r="B330" s="112" t="s">
        <v>285</v>
      </c>
      <c r="C330" s="112" t="s">
        <v>286</v>
      </c>
      <c r="D330" s="113">
        <v>41659</v>
      </c>
      <c r="E330" s="112">
        <v>2004</v>
      </c>
      <c r="F330" s="112" t="s">
        <v>138</v>
      </c>
      <c r="G330" s="112" t="s">
        <v>222</v>
      </c>
      <c r="H330" s="112" t="s">
        <v>228</v>
      </c>
      <c r="I330" s="112">
        <v>91</v>
      </c>
      <c r="J330" s="112">
        <v>25</v>
      </c>
      <c r="K330" s="112">
        <v>4</v>
      </c>
      <c r="L330" s="114">
        <v>2047.5</v>
      </c>
      <c r="M330" s="114">
        <v>865</v>
      </c>
      <c r="N330" s="114">
        <v>226.8</v>
      </c>
      <c r="O330" s="114">
        <v>3139.3</v>
      </c>
      <c r="P330" s="114">
        <v>313.93</v>
      </c>
    </row>
    <row r="331" spans="2:16">
      <c r="B331" s="112" t="s">
        <v>300</v>
      </c>
      <c r="C331" s="112" t="s">
        <v>277</v>
      </c>
      <c r="D331" s="113">
        <v>41670</v>
      </c>
      <c r="E331" s="112">
        <v>2004</v>
      </c>
      <c r="F331" s="112" t="s">
        <v>138</v>
      </c>
      <c r="G331" s="112" t="s">
        <v>222</v>
      </c>
      <c r="H331" s="112" t="s">
        <v>271</v>
      </c>
      <c r="I331" s="112">
        <v>41</v>
      </c>
      <c r="J331" s="112">
        <v>15</v>
      </c>
      <c r="K331" s="112">
        <v>9</v>
      </c>
      <c r="L331" s="114">
        <v>922.5</v>
      </c>
      <c r="M331" s="114">
        <v>519</v>
      </c>
      <c r="N331" s="114">
        <v>510.3</v>
      </c>
      <c r="O331" s="114">
        <v>1951.8</v>
      </c>
      <c r="P331" s="114">
        <v>195.18</v>
      </c>
    </row>
    <row r="332" spans="2:16">
      <c r="B332" s="112" t="s">
        <v>302</v>
      </c>
      <c r="C332" s="112" t="s">
        <v>254</v>
      </c>
      <c r="D332" s="113">
        <v>41671</v>
      </c>
      <c r="E332" s="112">
        <v>2004</v>
      </c>
      <c r="F332" s="112" t="s">
        <v>133</v>
      </c>
      <c r="G332" s="112" t="s">
        <v>222</v>
      </c>
      <c r="H332" s="112" t="s">
        <v>243</v>
      </c>
      <c r="I332" s="112">
        <v>91</v>
      </c>
      <c r="J332" s="112">
        <v>24</v>
      </c>
      <c r="K332" s="112">
        <v>9</v>
      </c>
      <c r="L332" s="114">
        <v>2047.5</v>
      </c>
      <c r="M332" s="114">
        <v>830.4</v>
      </c>
      <c r="N332" s="114">
        <v>510.3</v>
      </c>
      <c r="O332" s="114">
        <v>3388.2</v>
      </c>
      <c r="P332" s="114">
        <v>338.82</v>
      </c>
    </row>
    <row r="333" spans="2:16">
      <c r="B333" s="112" t="s">
        <v>307</v>
      </c>
      <c r="C333" s="112" t="s">
        <v>249</v>
      </c>
      <c r="D333" s="113">
        <v>41677</v>
      </c>
      <c r="E333" s="112">
        <v>2004</v>
      </c>
      <c r="F333" s="112" t="s">
        <v>133</v>
      </c>
      <c r="G333" s="112" t="s">
        <v>222</v>
      </c>
      <c r="H333" s="112" t="s">
        <v>243</v>
      </c>
      <c r="I333" s="112">
        <v>87</v>
      </c>
      <c r="J333" s="112">
        <v>38</v>
      </c>
      <c r="K333" s="112">
        <v>9</v>
      </c>
      <c r="L333" s="114">
        <v>1957.5</v>
      </c>
      <c r="M333" s="114">
        <v>1314.8</v>
      </c>
      <c r="N333" s="114">
        <v>510.3</v>
      </c>
      <c r="O333" s="114">
        <v>3782.6</v>
      </c>
      <c r="P333" s="114">
        <v>378.26</v>
      </c>
    </row>
    <row r="334" spans="2:16">
      <c r="B334" s="112" t="s">
        <v>309</v>
      </c>
      <c r="C334" s="112" t="s">
        <v>247</v>
      </c>
      <c r="D334" s="113">
        <v>41678</v>
      </c>
      <c r="E334" s="112">
        <v>2004</v>
      </c>
      <c r="F334" s="112" t="s">
        <v>133</v>
      </c>
      <c r="G334" s="112" t="s">
        <v>222</v>
      </c>
      <c r="H334" s="112" t="s">
        <v>263</v>
      </c>
      <c r="I334" s="112">
        <v>32</v>
      </c>
      <c r="J334" s="112">
        <v>30</v>
      </c>
      <c r="K334" s="112">
        <v>9</v>
      </c>
      <c r="L334" s="114">
        <v>720</v>
      </c>
      <c r="M334" s="114">
        <v>1038</v>
      </c>
      <c r="N334" s="114">
        <v>510.3</v>
      </c>
      <c r="O334" s="114">
        <v>2268.3000000000002</v>
      </c>
      <c r="P334" s="114">
        <v>226.83</v>
      </c>
    </row>
    <row r="335" spans="2:16">
      <c r="B335" s="112" t="s">
        <v>315</v>
      </c>
      <c r="C335" s="112" t="s">
        <v>283</v>
      </c>
      <c r="D335" s="113">
        <v>41680</v>
      </c>
      <c r="E335" s="112">
        <v>2004</v>
      </c>
      <c r="F335" s="112" t="s">
        <v>133</v>
      </c>
      <c r="G335" s="112" t="s">
        <v>222</v>
      </c>
      <c r="H335" s="112" t="s">
        <v>243</v>
      </c>
      <c r="I335" s="112">
        <v>18</v>
      </c>
      <c r="J335" s="112">
        <v>48</v>
      </c>
      <c r="K335" s="112">
        <v>1</v>
      </c>
      <c r="L335" s="114">
        <v>405</v>
      </c>
      <c r="M335" s="114">
        <v>1660.8</v>
      </c>
      <c r="N335" s="114">
        <v>56.7</v>
      </c>
      <c r="O335" s="114">
        <v>2122.5</v>
      </c>
      <c r="P335" s="114">
        <v>212.25</v>
      </c>
    </row>
    <row r="336" spans="2:16">
      <c r="B336" s="112" t="s">
        <v>319</v>
      </c>
      <c r="C336" s="112" t="s">
        <v>279</v>
      </c>
      <c r="D336" s="113">
        <v>41684</v>
      </c>
      <c r="E336" s="112">
        <v>2004</v>
      </c>
      <c r="F336" s="112" t="s">
        <v>133</v>
      </c>
      <c r="G336" s="112" t="s">
        <v>222</v>
      </c>
      <c r="H336" s="112" t="s">
        <v>246</v>
      </c>
      <c r="I336" s="112">
        <v>53</v>
      </c>
      <c r="J336" s="112">
        <v>45</v>
      </c>
      <c r="K336" s="112">
        <v>1</v>
      </c>
      <c r="L336" s="114">
        <v>1192.5</v>
      </c>
      <c r="M336" s="114">
        <v>1557</v>
      </c>
      <c r="N336" s="114">
        <v>56.7</v>
      </c>
      <c r="O336" s="114">
        <v>2806.2</v>
      </c>
      <c r="P336" s="114">
        <v>280.62</v>
      </c>
    </row>
    <row r="337" spans="2:16">
      <c r="B337" s="112" t="s">
        <v>320</v>
      </c>
      <c r="C337" s="112" t="s">
        <v>277</v>
      </c>
      <c r="D337" s="113">
        <v>41684</v>
      </c>
      <c r="E337" s="112">
        <v>2004</v>
      </c>
      <c r="F337" s="112" t="s">
        <v>133</v>
      </c>
      <c r="G337" s="112" t="s">
        <v>222</v>
      </c>
      <c r="H337" s="112" t="s">
        <v>246</v>
      </c>
      <c r="I337" s="112">
        <v>39</v>
      </c>
      <c r="J337" s="112">
        <v>16</v>
      </c>
      <c r="K337" s="112">
        <v>5</v>
      </c>
      <c r="L337" s="114">
        <v>877.5</v>
      </c>
      <c r="M337" s="114">
        <v>553.6</v>
      </c>
      <c r="N337" s="114">
        <v>283.5</v>
      </c>
      <c r="O337" s="114">
        <v>1714.6</v>
      </c>
      <c r="P337" s="114">
        <v>171.46</v>
      </c>
    </row>
    <row r="338" spans="2:16">
      <c r="B338" s="112" t="s">
        <v>322</v>
      </c>
      <c r="C338" s="112" t="s">
        <v>258</v>
      </c>
      <c r="D338" s="113">
        <v>41685</v>
      </c>
      <c r="E338" s="112">
        <v>2004</v>
      </c>
      <c r="F338" s="112" t="s">
        <v>133</v>
      </c>
      <c r="G338" s="112" t="s">
        <v>222</v>
      </c>
      <c r="H338" s="112" t="s">
        <v>27</v>
      </c>
      <c r="I338" s="112">
        <v>7</v>
      </c>
      <c r="J338" s="112">
        <v>29</v>
      </c>
      <c r="K338" s="112">
        <v>4</v>
      </c>
      <c r="L338" s="114">
        <v>157.5</v>
      </c>
      <c r="M338" s="114">
        <v>1003.4</v>
      </c>
      <c r="N338" s="114">
        <v>226.8</v>
      </c>
      <c r="O338" s="114">
        <v>1387.7</v>
      </c>
      <c r="P338" s="114">
        <v>138.77000000000001</v>
      </c>
    </row>
    <row r="339" spans="2:16">
      <c r="B339" s="112" t="s">
        <v>325</v>
      </c>
      <c r="C339" s="112" t="s">
        <v>283</v>
      </c>
      <c r="D339" s="113">
        <v>41686</v>
      </c>
      <c r="E339" s="112">
        <v>2004</v>
      </c>
      <c r="F339" s="112" t="s">
        <v>133</v>
      </c>
      <c r="G339" s="112" t="s">
        <v>222</v>
      </c>
      <c r="H339" s="112" t="s">
        <v>261</v>
      </c>
      <c r="I339" s="112">
        <v>47</v>
      </c>
      <c r="J339" s="112">
        <v>30</v>
      </c>
      <c r="K339" s="112">
        <v>1</v>
      </c>
      <c r="L339" s="114">
        <v>1057.5</v>
      </c>
      <c r="M339" s="114">
        <v>1038</v>
      </c>
      <c r="N339" s="114">
        <v>56.7</v>
      </c>
      <c r="O339" s="114">
        <v>2152.1999999999998</v>
      </c>
      <c r="P339" s="114">
        <v>215.22</v>
      </c>
    </row>
    <row r="340" spans="2:16">
      <c r="B340" s="112" t="s">
        <v>327</v>
      </c>
      <c r="C340" s="112" t="s">
        <v>254</v>
      </c>
      <c r="D340" s="113">
        <v>41686</v>
      </c>
      <c r="E340" s="112">
        <v>2004</v>
      </c>
      <c r="F340" s="112" t="s">
        <v>133</v>
      </c>
      <c r="G340" s="112" t="s">
        <v>222</v>
      </c>
      <c r="H340" s="112" t="s">
        <v>27</v>
      </c>
      <c r="I340" s="112">
        <v>38</v>
      </c>
      <c r="J340" s="112">
        <v>18</v>
      </c>
      <c r="K340" s="112">
        <v>8</v>
      </c>
      <c r="L340" s="114">
        <v>855</v>
      </c>
      <c r="M340" s="114">
        <v>622.79999999999995</v>
      </c>
      <c r="N340" s="114">
        <v>453.6</v>
      </c>
      <c r="O340" s="114">
        <v>1931.4</v>
      </c>
      <c r="P340" s="114">
        <v>193.14</v>
      </c>
    </row>
    <row r="341" spans="2:16">
      <c r="B341" s="112" t="s">
        <v>343</v>
      </c>
      <c r="C341" s="112" t="s">
        <v>279</v>
      </c>
      <c r="D341" s="113">
        <v>41697</v>
      </c>
      <c r="E341" s="112">
        <v>2004</v>
      </c>
      <c r="F341" s="112" t="s">
        <v>133</v>
      </c>
      <c r="G341" s="112" t="s">
        <v>222</v>
      </c>
      <c r="H341" s="112" t="s">
        <v>266</v>
      </c>
      <c r="I341" s="112">
        <v>87</v>
      </c>
      <c r="J341" s="112">
        <v>8</v>
      </c>
      <c r="K341" s="112">
        <v>7</v>
      </c>
      <c r="L341" s="114">
        <v>1957.5</v>
      </c>
      <c r="M341" s="114">
        <v>276.8</v>
      </c>
      <c r="N341" s="114">
        <v>396.9</v>
      </c>
      <c r="O341" s="114">
        <v>2631.2</v>
      </c>
      <c r="P341" s="114">
        <v>263.12</v>
      </c>
    </row>
    <row r="342" spans="2:16">
      <c r="B342" s="112" t="s">
        <v>344</v>
      </c>
      <c r="C342" s="112" t="s">
        <v>286</v>
      </c>
      <c r="D342" s="113">
        <v>41697</v>
      </c>
      <c r="E342" s="112">
        <v>2004</v>
      </c>
      <c r="F342" s="112" t="s">
        <v>133</v>
      </c>
      <c r="G342" s="112" t="s">
        <v>222</v>
      </c>
      <c r="H342" s="112" t="s">
        <v>243</v>
      </c>
      <c r="I342" s="112">
        <v>39</v>
      </c>
      <c r="J342" s="112">
        <v>24</v>
      </c>
      <c r="K342" s="112">
        <v>2</v>
      </c>
      <c r="L342" s="114">
        <v>877.5</v>
      </c>
      <c r="M342" s="114">
        <v>830.4</v>
      </c>
      <c r="N342" s="114">
        <v>113.4</v>
      </c>
      <c r="O342" s="114">
        <v>1821.3</v>
      </c>
      <c r="P342" s="114">
        <v>182.13</v>
      </c>
    </row>
    <row r="343" spans="2:16">
      <c r="B343" s="112" t="s">
        <v>346</v>
      </c>
      <c r="C343" s="112" t="s">
        <v>258</v>
      </c>
      <c r="D343" s="113" t="s">
        <v>700</v>
      </c>
      <c r="E343" s="112">
        <v>2004</v>
      </c>
      <c r="F343" s="112" t="s">
        <v>133</v>
      </c>
      <c r="G343" s="112" t="s">
        <v>222</v>
      </c>
      <c r="H343" s="112" t="s">
        <v>27</v>
      </c>
      <c r="I343" s="112">
        <v>71</v>
      </c>
      <c r="J343" s="112">
        <v>38</v>
      </c>
      <c r="K343" s="112">
        <v>10</v>
      </c>
      <c r="L343" s="114">
        <v>1597.5</v>
      </c>
      <c r="M343" s="114">
        <v>1314.8</v>
      </c>
      <c r="N343" s="114">
        <v>567</v>
      </c>
      <c r="O343" s="114">
        <v>3479.3</v>
      </c>
      <c r="P343" s="114">
        <v>347.93</v>
      </c>
    </row>
    <row r="344" spans="2:16">
      <c r="B344" s="112" t="s">
        <v>349</v>
      </c>
      <c r="C344" s="112" t="s">
        <v>279</v>
      </c>
      <c r="D344" s="113">
        <v>41701</v>
      </c>
      <c r="E344" s="112">
        <v>2004</v>
      </c>
      <c r="F344" s="112" t="s">
        <v>119</v>
      </c>
      <c r="G344" s="112" t="s">
        <v>222</v>
      </c>
      <c r="H344" s="112" t="s">
        <v>263</v>
      </c>
      <c r="I344" s="112">
        <v>64</v>
      </c>
      <c r="J344" s="112">
        <v>5</v>
      </c>
      <c r="K344" s="112">
        <v>1</v>
      </c>
      <c r="L344" s="114">
        <v>1440</v>
      </c>
      <c r="M344" s="114">
        <v>173</v>
      </c>
      <c r="N344" s="114">
        <v>56.7</v>
      </c>
      <c r="O344" s="114">
        <v>1669.7</v>
      </c>
      <c r="P344" s="114">
        <v>166.97</v>
      </c>
    </row>
    <row r="345" spans="2:16">
      <c r="B345" s="112" t="s">
        <v>351</v>
      </c>
      <c r="C345" s="112" t="s">
        <v>277</v>
      </c>
      <c r="D345" s="113">
        <v>41702</v>
      </c>
      <c r="E345" s="112">
        <v>2004</v>
      </c>
      <c r="F345" s="112" t="s">
        <v>119</v>
      </c>
      <c r="G345" s="112" t="s">
        <v>222</v>
      </c>
      <c r="H345" s="112" t="s">
        <v>261</v>
      </c>
      <c r="I345" s="112">
        <v>36</v>
      </c>
      <c r="J345" s="112">
        <v>50</v>
      </c>
      <c r="K345" s="112">
        <v>8</v>
      </c>
      <c r="L345" s="114">
        <v>810</v>
      </c>
      <c r="M345" s="114">
        <v>1730</v>
      </c>
      <c r="N345" s="114">
        <v>453.6</v>
      </c>
      <c r="O345" s="114">
        <v>2993.6</v>
      </c>
      <c r="P345" s="114">
        <v>299.36</v>
      </c>
    </row>
    <row r="346" spans="2:16">
      <c r="B346" s="112" t="s">
        <v>362</v>
      </c>
      <c r="C346" s="112" t="s">
        <v>247</v>
      </c>
      <c r="D346" s="113">
        <v>41714</v>
      </c>
      <c r="E346" s="112">
        <v>2004</v>
      </c>
      <c r="F346" s="112" t="s">
        <v>119</v>
      </c>
      <c r="G346" s="112" t="s">
        <v>222</v>
      </c>
      <c r="H346" s="112" t="s">
        <v>27</v>
      </c>
      <c r="I346" s="112">
        <v>71</v>
      </c>
      <c r="J346" s="112">
        <v>17</v>
      </c>
      <c r="K346" s="112">
        <v>3</v>
      </c>
      <c r="L346" s="114">
        <v>1597.5</v>
      </c>
      <c r="M346" s="114">
        <v>588.20000000000005</v>
      </c>
      <c r="N346" s="114">
        <v>170.1</v>
      </c>
      <c r="O346" s="114">
        <v>2355.8000000000002</v>
      </c>
      <c r="P346" s="114">
        <v>235.58</v>
      </c>
    </row>
    <row r="347" spans="2:16">
      <c r="B347" s="112" t="s">
        <v>363</v>
      </c>
      <c r="C347" s="112" t="s">
        <v>247</v>
      </c>
      <c r="D347" s="113">
        <v>41715</v>
      </c>
      <c r="E347" s="112">
        <v>2004</v>
      </c>
      <c r="F347" s="112" t="s">
        <v>119</v>
      </c>
      <c r="G347" s="112" t="s">
        <v>222</v>
      </c>
      <c r="H347" s="112" t="s">
        <v>261</v>
      </c>
      <c r="I347" s="112">
        <v>95</v>
      </c>
      <c r="J347" s="112">
        <v>26</v>
      </c>
      <c r="K347" s="112">
        <v>1</v>
      </c>
      <c r="L347" s="114">
        <v>2137.5</v>
      </c>
      <c r="M347" s="114">
        <v>899.6</v>
      </c>
      <c r="N347" s="114">
        <v>56.7</v>
      </c>
      <c r="O347" s="114">
        <v>3093.8</v>
      </c>
      <c r="P347" s="114">
        <v>309.38</v>
      </c>
    </row>
    <row r="348" spans="2:16">
      <c r="B348" s="112" t="s">
        <v>371</v>
      </c>
      <c r="C348" s="112" t="s">
        <v>256</v>
      </c>
      <c r="D348" s="113">
        <v>41723</v>
      </c>
      <c r="E348" s="112">
        <v>2004</v>
      </c>
      <c r="F348" s="112" t="s">
        <v>119</v>
      </c>
      <c r="G348" s="112" t="s">
        <v>222</v>
      </c>
      <c r="H348" s="112" t="s">
        <v>291</v>
      </c>
      <c r="I348" s="112">
        <v>87</v>
      </c>
      <c r="J348" s="112">
        <v>28</v>
      </c>
      <c r="K348" s="112">
        <v>6</v>
      </c>
      <c r="L348" s="114">
        <v>1957.5</v>
      </c>
      <c r="M348" s="114">
        <v>968.8</v>
      </c>
      <c r="N348" s="114">
        <v>340.2</v>
      </c>
      <c r="O348" s="114">
        <v>3266.5</v>
      </c>
      <c r="P348" s="114">
        <v>326.64999999999998</v>
      </c>
    </row>
    <row r="349" spans="2:16">
      <c r="B349" s="112" t="s">
        <v>372</v>
      </c>
      <c r="C349" s="112" t="s">
        <v>249</v>
      </c>
      <c r="D349" s="113">
        <v>41724</v>
      </c>
      <c r="E349" s="112">
        <v>2004</v>
      </c>
      <c r="F349" s="112" t="s">
        <v>119</v>
      </c>
      <c r="G349" s="112" t="s">
        <v>222</v>
      </c>
      <c r="H349" s="112" t="s">
        <v>228</v>
      </c>
      <c r="I349" s="112">
        <v>32</v>
      </c>
      <c r="J349" s="112">
        <v>34</v>
      </c>
      <c r="K349" s="112">
        <v>10</v>
      </c>
      <c r="L349" s="114">
        <v>720</v>
      </c>
      <c r="M349" s="114">
        <v>1176.4000000000001</v>
      </c>
      <c r="N349" s="114">
        <v>567</v>
      </c>
      <c r="O349" s="114">
        <v>2463.4</v>
      </c>
      <c r="P349" s="114">
        <v>246.34</v>
      </c>
    </row>
    <row r="350" spans="2:16">
      <c r="B350" s="112" t="s">
        <v>375</v>
      </c>
      <c r="C350" s="112" t="s">
        <v>254</v>
      </c>
      <c r="D350" s="113">
        <v>41727</v>
      </c>
      <c r="E350" s="112">
        <v>2004</v>
      </c>
      <c r="F350" s="112" t="s">
        <v>119</v>
      </c>
      <c r="G350" s="112" t="s">
        <v>222</v>
      </c>
      <c r="H350" s="112" t="s">
        <v>243</v>
      </c>
      <c r="I350" s="112">
        <v>99</v>
      </c>
      <c r="J350" s="112">
        <v>24</v>
      </c>
      <c r="K350" s="112">
        <v>1</v>
      </c>
      <c r="L350" s="114">
        <v>2227.5</v>
      </c>
      <c r="M350" s="114">
        <v>830.4</v>
      </c>
      <c r="N350" s="114">
        <v>56.7</v>
      </c>
      <c r="O350" s="114">
        <v>3114.6</v>
      </c>
      <c r="P350" s="114">
        <v>311.45999999999998</v>
      </c>
    </row>
    <row r="351" spans="2:16">
      <c r="B351" s="112" t="s">
        <v>377</v>
      </c>
      <c r="C351" s="112" t="s">
        <v>244</v>
      </c>
      <c r="D351" s="113">
        <v>41728</v>
      </c>
      <c r="E351" s="112">
        <v>2004</v>
      </c>
      <c r="F351" s="112" t="s">
        <v>119</v>
      </c>
      <c r="G351" s="112" t="s">
        <v>222</v>
      </c>
      <c r="H351" s="112" t="s">
        <v>27</v>
      </c>
      <c r="I351" s="112">
        <v>52</v>
      </c>
      <c r="J351" s="112">
        <v>1</v>
      </c>
      <c r="K351" s="112">
        <v>6</v>
      </c>
      <c r="L351" s="114">
        <v>1170</v>
      </c>
      <c r="M351" s="114">
        <v>34.6</v>
      </c>
      <c r="N351" s="114">
        <v>340.2</v>
      </c>
      <c r="O351" s="114">
        <v>1544.8</v>
      </c>
      <c r="P351" s="114">
        <v>154.47999999999999</v>
      </c>
    </row>
    <row r="352" spans="2:16">
      <c r="B352" s="112" t="s">
        <v>386</v>
      </c>
      <c r="C352" s="112" t="s">
        <v>277</v>
      </c>
      <c r="D352" s="113">
        <v>41738</v>
      </c>
      <c r="E352" s="112">
        <v>2004</v>
      </c>
      <c r="F352" s="112" t="s">
        <v>214</v>
      </c>
      <c r="G352" s="112" t="s">
        <v>222</v>
      </c>
      <c r="H352" s="112" t="s">
        <v>266</v>
      </c>
      <c r="I352" s="112">
        <v>77</v>
      </c>
      <c r="J352" s="112">
        <v>33</v>
      </c>
      <c r="K352" s="112">
        <v>6</v>
      </c>
      <c r="L352" s="114">
        <v>1732.5</v>
      </c>
      <c r="M352" s="114">
        <v>1141.8</v>
      </c>
      <c r="N352" s="114">
        <v>340.2</v>
      </c>
      <c r="O352" s="114">
        <v>3214.5</v>
      </c>
      <c r="P352" s="114">
        <v>321.45</v>
      </c>
    </row>
    <row r="353" spans="2:16">
      <c r="B353" s="112" t="s">
        <v>393</v>
      </c>
      <c r="C353" s="112" t="s">
        <v>277</v>
      </c>
      <c r="D353" s="113">
        <v>41745</v>
      </c>
      <c r="E353" s="112">
        <v>2004</v>
      </c>
      <c r="F353" s="112" t="s">
        <v>214</v>
      </c>
      <c r="G353" s="112" t="s">
        <v>222</v>
      </c>
      <c r="H353" s="112" t="s">
        <v>263</v>
      </c>
      <c r="I353" s="112">
        <v>4</v>
      </c>
      <c r="J353" s="112">
        <v>48</v>
      </c>
      <c r="K353" s="112">
        <v>5</v>
      </c>
      <c r="L353" s="114">
        <v>90</v>
      </c>
      <c r="M353" s="114">
        <v>1660.8</v>
      </c>
      <c r="N353" s="114">
        <v>283.5</v>
      </c>
      <c r="O353" s="114">
        <v>2034.3</v>
      </c>
      <c r="P353" s="114">
        <v>203.43</v>
      </c>
    </row>
    <row r="354" spans="2:16">
      <c r="B354" s="112" t="s">
        <v>400</v>
      </c>
      <c r="C354" s="112" t="s">
        <v>277</v>
      </c>
      <c r="D354" s="113">
        <v>41750</v>
      </c>
      <c r="E354" s="112">
        <v>2004</v>
      </c>
      <c r="F354" s="112" t="s">
        <v>214</v>
      </c>
      <c r="G354" s="112" t="s">
        <v>222</v>
      </c>
      <c r="H354" s="112" t="s">
        <v>271</v>
      </c>
      <c r="I354" s="112">
        <v>18</v>
      </c>
      <c r="J354" s="112">
        <v>30</v>
      </c>
      <c r="K354" s="112">
        <v>5</v>
      </c>
      <c r="L354" s="114">
        <v>405</v>
      </c>
      <c r="M354" s="114">
        <v>1038</v>
      </c>
      <c r="N354" s="114">
        <v>283.5</v>
      </c>
      <c r="O354" s="114">
        <v>1726.5</v>
      </c>
      <c r="P354" s="114">
        <v>172.65</v>
      </c>
    </row>
    <row r="355" spans="2:16">
      <c r="B355" s="112" t="s">
        <v>407</v>
      </c>
      <c r="C355" s="112" t="s">
        <v>277</v>
      </c>
      <c r="D355" s="113">
        <v>41753</v>
      </c>
      <c r="E355" s="112">
        <v>2004</v>
      </c>
      <c r="F355" s="112" t="s">
        <v>214</v>
      </c>
      <c r="G355" s="112" t="s">
        <v>222</v>
      </c>
      <c r="H355" s="112" t="s">
        <v>266</v>
      </c>
      <c r="I355" s="112">
        <v>51</v>
      </c>
      <c r="J355" s="112">
        <v>3</v>
      </c>
      <c r="K355" s="112">
        <v>5</v>
      </c>
      <c r="L355" s="114">
        <v>1147.5</v>
      </c>
      <c r="M355" s="114">
        <v>103.8</v>
      </c>
      <c r="N355" s="114">
        <v>283.5</v>
      </c>
      <c r="O355" s="114">
        <v>1534.8</v>
      </c>
      <c r="P355" s="114">
        <v>153.47999999999999</v>
      </c>
    </row>
    <row r="356" spans="2:16">
      <c r="B356" s="112" t="s">
        <v>410</v>
      </c>
      <c r="C356" s="112" t="s">
        <v>286</v>
      </c>
      <c r="D356" s="113">
        <v>41754</v>
      </c>
      <c r="E356" s="112">
        <v>2004</v>
      </c>
      <c r="F356" s="112" t="s">
        <v>214</v>
      </c>
      <c r="G356" s="112" t="s">
        <v>222</v>
      </c>
      <c r="H356" s="112" t="s">
        <v>246</v>
      </c>
      <c r="I356" s="112">
        <v>8</v>
      </c>
      <c r="J356" s="112">
        <v>18</v>
      </c>
      <c r="K356" s="112">
        <v>9</v>
      </c>
      <c r="L356" s="114">
        <v>180</v>
      </c>
      <c r="M356" s="114">
        <v>622.79999999999995</v>
      </c>
      <c r="N356" s="114">
        <v>510.3</v>
      </c>
      <c r="O356" s="114">
        <v>1313.1</v>
      </c>
      <c r="P356" s="114">
        <v>131.31</v>
      </c>
    </row>
    <row r="357" spans="2:16">
      <c r="B357" s="112" t="s">
        <v>414</v>
      </c>
      <c r="C357" s="112" t="s">
        <v>283</v>
      </c>
      <c r="D357" s="113">
        <v>41759</v>
      </c>
      <c r="E357" s="112">
        <v>2004</v>
      </c>
      <c r="F357" s="112" t="s">
        <v>214</v>
      </c>
      <c r="G357" s="112" t="s">
        <v>222</v>
      </c>
      <c r="H357" s="112" t="s">
        <v>27</v>
      </c>
      <c r="I357" s="112">
        <v>27</v>
      </c>
      <c r="J357" s="112">
        <v>27</v>
      </c>
      <c r="K357" s="112">
        <v>6</v>
      </c>
      <c r="L357" s="114">
        <v>607.5</v>
      </c>
      <c r="M357" s="114">
        <v>934.2</v>
      </c>
      <c r="N357" s="114">
        <v>340.2</v>
      </c>
      <c r="O357" s="114">
        <v>1881.9</v>
      </c>
      <c r="P357" s="114">
        <v>188.19</v>
      </c>
    </row>
    <row r="358" spans="2:16">
      <c r="B358" s="112" t="s">
        <v>418</v>
      </c>
      <c r="C358" s="112" t="s">
        <v>254</v>
      </c>
      <c r="D358" s="113">
        <v>41763</v>
      </c>
      <c r="E358" s="112">
        <v>2004</v>
      </c>
      <c r="F358" s="112" t="s">
        <v>215</v>
      </c>
      <c r="G358" s="112" t="s">
        <v>222</v>
      </c>
      <c r="H358" s="112" t="s">
        <v>291</v>
      </c>
      <c r="I358" s="112">
        <v>39</v>
      </c>
      <c r="J358" s="112">
        <v>33</v>
      </c>
      <c r="K358" s="112">
        <v>3</v>
      </c>
      <c r="L358" s="114">
        <v>877.5</v>
      </c>
      <c r="M358" s="114">
        <v>1141.8</v>
      </c>
      <c r="N358" s="114">
        <v>170.1</v>
      </c>
      <c r="O358" s="114">
        <v>2189.4</v>
      </c>
      <c r="P358" s="114">
        <v>218.94</v>
      </c>
    </row>
    <row r="359" spans="2:16">
      <c r="B359" s="112" t="s">
        <v>423</v>
      </c>
      <c r="C359" s="112" t="s">
        <v>286</v>
      </c>
      <c r="D359" s="113">
        <v>41770</v>
      </c>
      <c r="E359" s="112">
        <v>2004</v>
      </c>
      <c r="F359" s="112" t="s">
        <v>215</v>
      </c>
      <c r="G359" s="112" t="s">
        <v>222</v>
      </c>
      <c r="H359" s="112" t="s">
        <v>27</v>
      </c>
      <c r="I359" s="112">
        <v>86</v>
      </c>
      <c r="J359" s="112">
        <v>32</v>
      </c>
      <c r="K359" s="112">
        <v>2</v>
      </c>
      <c r="L359" s="114">
        <v>1935</v>
      </c>
      <c r="M359" s="114">
        <v>1107.2</v>
      </c>
      <c r="N359" s="114">
        <v>113.4</v>
      </c>
      <c r="O359" s="114">
        <v>3155.6</v>
      </c>
      <c r="P359" s="114">
        <v>315.56</v>
      </c>
    </row>
    <row r="360" spans="2:16">
      <c r="B360" s="112" t="s">
        <v>426</v>
      </c>
      <c r="C360" s="112" t="s">
        <v>277</v>
      </c>
      <c r="D360" s="113">
        <v>41771</v>
      </c>
      <c r="E360" s="112">
        <v>2004</v>
      </c>
      <c r="F360" s="112" t="s">
        <v>215</v>
      </c>
      <c r="G360" s="112" t="s">
        <v>222</v>
      </c>
      <c r="H360" s="112" t="s">
        <v>252</v>
      </c>
      <c r="I360" s="112">
        <v>2</v>
      </c>
      <c r="J360" s="112">
        <v>17</v>
      </c>
      <c r="K360" s="112">
        <v>1</v>
      </c>
      <c r="L360" s="114">
        <v>45</v>
      </c>
      <c r="M360" s="114">
        <v>588.20000000000005</v>
      </c>
      <c r="N360" s="114">
        <v>56.7</v>
      </c>
      <c r="O360" s="114">
        <v>689.9</v>
      </c>
      <c r="P360" s="114">
        <v>68.989999999999995</v>
      </c>
    </row>
    <row r="361" spans="2:16">
      <c r="B361" s="112" t="s">
        <v>430</v>
      </c>
      <c r="C361" s="112" t="s">
        <v>254</v>
      </c>
      <c r="D361" s="113">
        <v>41775</v>
      </c>
      <c r="E361" s="112">
        <v>2004</v>
      </c>
      <c r="F361" s="112" t="s">
        <v>215</v>
      </c>
      <c r="G361" s="112" t="s">
        <v>222</v>
      </c>
      <c r="H361" s="112" t="s">
        <v>252</v>
      </c>
      <c r="I361" s="112">
        <v>83</v>
      </c>
      <c r="J361" s="112">
        <v>50</v>
      </c>
      <c r="K361" s="112">
        <v>1</v>
      </c>
      <c r="L361" s="114">
        <v>1867.5</v>
      </c>
      <c r="M361" s="114">
        <v>1730</v>
      </c>
      <c r="N361" s="114">
        <v>56.7</v>
      </c>
      <c r="O361" s="114">
        <v>3654.2</v>
      </c>
      <c r="P361" s="114">
        <v>365.42</v>
      </c>
    </row>
    <row r="362" spans="2:16">
      <c r="B362" s="112" t="s">
        <v>431</v>
      </c>
      <c r="C362" s="112" t="s">
        <v>279</v>
      </c>
      <c r="D362" s="113">
        <v>41775</v>
      </c>
      <c r="E362" s="112">
        <v>2004</v>
      </c>
      <c r="F362" s="112" t="s">
        <v>215</v>
      </c>
      <c r="G362" s="112" t="s">
        <v>222</v>
      </c>
      <c r="H362" s="112" t="s">
        <v>263</v>
      </c>
      <c r="I362" s="112">
        <v>35</v>
      </c>
      <c r="J362" s="112">
        <v>16</v>
      </c>
      <c r="K362" s="112">
        <v>5</v>
      </c>
      <c r="L362" s="114">
        <v>787.5</v>
      </c>
      <c r="M362" s="114">
        <v>553.6</v>
      </c>
      <c r="N362" s="114">
        <v>283.5</v>
      </c>
      <c r="O362" s="114">
        <v>1624.6</v>
      </c>
      <c r="P362" s="114">
        <v>162.46</v>
      </c>
    </row>
    <row r="363" spans="2:16">
      <c r="B363" s="112" t="s">
        <v>444</v>
      </c>
      <c r="C363" s="112" t="s">
        <v>286</v>
      </c>
      <c r="D363" s="113">
        <v>41788</v>
      </c>
      <c r="E363" s="112">
        <v>2004</v>
      </c>
      <c r="F363" s="112" t="s">
        <v>215</v>
      </c>
      <c r="G363" s="112" t="s">
        <v>222</v>
      </c>
      <c r="H363" s="112" t="s">
        <v>263</v>
      </c>
      <c r="I363" s="112">
        <v>5</v>
      </c>
      <c r="J363" s="112">
        <v>3</v>
      </c>
      <c r="K363" s="112">
        <v>7</v>
      </c>
      <c r="L363" s="114">
        <v>112.5</v>
      </c>
      <c r="M363" s="114">
        <v>103.8</v>
      </c>
      <c r="N363" s="114">
        <v>396.9</v>
      </c>
      <c r="O363" s="114">
        <v>613.20000000000005</v>
      </c>
      <c r="P363" s="114">
        <v>61.32</v>
      </c>
    </row>
    <row r="364" spans="2:16">
      <c r="B364" s="112" t="s">
        <v>455</v>
      </c>
      <c r="C364" s="112" t="s">
        <v>277</v>
      </c>
      <c r="D364" s="113">
        <v>41801</v>
      </c>
      <c r="E364" s="112">
        <v>2004</v>
      </c>
      <c r="F364" s="112" t="s">
        <v>216</v>
      </c>
      <c r="G364" s="112" t="s">
        <v>222</v>
      </c>
      <c r="H364" s="112" t="s">
        <v>228</v>
      </c>
      <c r="I364" s="112">
        <v>61</v>
      </c>
      <c r="J364" s="112">
        <v>31</v>
      </c>
      <c r="K364" s="112">
        <v>10</v>
      </c>
      <c r="L364" s="114">
        <v>1372.5</v>
      </c>
      <c r="M364" s="114">
        <v>1072.5999999999999</v>
      </c>
      <c r="N364" s="114">
        <v>567</v>
      </c>
      <c r="O364" s="114">
        <v>3012.1</v>
      </c>
      <c r="P364" s="114">
        <v>301.20999999999998</v>
      </c>
    </row>
    <row r="365" spans="2:16">
      <c r="B365" s="112" t="s">
        <v>456</v>
      </c>
      <c r="C365" s="112" t="s">
        <v>249</v>
      </c>
      <c r="D365" s="113">
        <v>41806</v>
      </c>
      <c r="E365" s="112">
        <v>2004</v>
      </c>
      <c r="F365" s="112" t="s">
        <v>216</v>
      </c>
      <c r="G365" s="112" t="s">
        <v>222</v>
      </c>
      <c r="H365" s="112" t="s">
        <v>27</v>
      </c>
      <c r="I365" s="112">
        <v>39</v>
      </c>
      <c r="J365" s="112">
        <v>28</v>
      </c>
      <c r="K365" s="112">
        <v>3</v>
      </c>
      <c r="L365" s="114">
        <v>877.5</v>
      </c>
      <c r="M365" s="114">
        <v>968.8</v>
      </c>
      <c r="N365" s="114">
        <v>170.1</v>
      </c>
      <c r="O365" s="114">
        <v>2016.4</v>
      </c>
      <c r="P365" s="114">
        <v>201.64</v>
      </c>
    </row>
    <row r="366" spans="2:16">
      <c r="B366" s="112" t="s">
        <v>463</v>
      </c>
      <c r="C366" s="112" t="s">
        <v>286</v>
      </c>
      <c r="D366" s="113">
        <v>41813</v>
      </c>
      <c r="E366" s="112">
        <v>2004</v>
      </c>
      <c r="F366" s="112" t="s">
        <v>216</v>
      </c>
      <c r="G366" s="112" t="s">
        <v>222</v>
      </c>
      <c r="H366" s="112" t="s">
        <v>252</v>
      </c>
      <c r="I366" s="112">
        <v>71</v>
      </c>
      <c r="J366" s="112">
        <v>23</v>
      </c>
      <c r="K366" s="112">
        <v>8</v>
      </c>
      <c r="L366" s="114">
        <v>1597.5</v>
      </c>
      <c r="M366" s="114">
        <v>795.8</v>
      </c>
      <c r="N366" s="114">
        <v>453.6</v>
      </c>
      <c r="O366" s="114">
        <v>2846.9</v>
      </c>
      <c r="P366" s="114">
        <v>284.69</v>
      </c>
    </row>
    <row r="367" spans="2:16">
      <c r="B367" s="112" t="s">
        <v>464</v>
      </c>
      <c r="C367" s="112" t="s">
        <v>254</v>
      </c>
      <c r="D367" s="113">
        <v>41813</v>
      </c>
      <c r="E367" s="112">
        <v>2004</v>
      </c>
      <c r="F367" s="112" t="s">
        <v>216</v>
      </c>
      <c r="G367" s="112" t="s">
        <v>222</v>
      </c>
      <c r="H367" s="112" t="s">
        <v>261</v>
      </c>
      <c r="I367" s="112">
        <v>27</v>
      </c>
      <c r="J367" s="112">
        <v>7</v>
      </c>
      <c r="K367" s="112">
        <v>3</v>
      </c>
      <c r="L367" s="114">
        <v>607.5</v>
      </c>
      <c r="M367" s="114">
        <v>242.2</v>
      </c>
      <c r="N367" s="114">
        <v>170.1</v>
      </c>
      <c r="O367" s="114">
        <v>1019.8</v>
      </c>
      <c r="P367" s="114">
        <v>101.98</v>
      </c>
    </row>
    <row r="368" spans="2:16">
      <c r="B368" s="112" t="s">
        <v>467</v>
      </c>
      <c r="C368" s="112" t="s">
        <v>277</v>
      </c>
      <c r="D368" s="113">
        <v>41815</v>
      </c>
      <c r="E368" s="112">
        <v>2004</v>
      </c>
      <c r="F368" s="112" t="s">
        <v>216</v>
      </c>
      <c r="G368" s="112" t="s">
        <v>222</v>
      </c>
      <c r="H368" s="112" t="s">
        <v>266</v>
      </c>
      <c r="I368" s="112">
        <v>27</v>
      </c>
      <c r="J368" s="112">
        <v>15</v>
      </c>
      <c r="K368" s="112">
        <v>10</v>
      </c>
      <c r="L368" s="114">
        <v>607.5</v>
      </c>
      <c r="M368" s="114">
        <v>519</v>
      </c>
      <c r="N368" s="114">
        <v>567</v>
      </c>
      <c r="O368" s="114">
        <v>1693.5</v>
      </c>
      <c r="P368" s="114">
        <v>169.35</v>
      </c>
    </row>
    <row r="369" spans="2:16">
      <c r="B369" s="112" t="s">
        <v>474</v>
      </c>
      <c r="C369" s="112" t="s">
        <v>254</v>
      </c>
      <c r="D369" s="113">
        <v>41819</v>
      </c>
      <c r="E369" s="112">
        <v>2004</v>
      </c>
      <c r="F369" s="112" t="s">
        <v>216</v>
      </c>
      <c r="G369" s="112" t="s">
        <v>222</v>
      </c>
      <c r="H369" s="112" t="s">
        <v>271</v>
      </c>
      <c r="I369" s="112">
        <v>93</v>
      </c>
      <c r="J369" s="112">
        <v>24</v>
      </c>
      <c r="K369" s="112">
        <v>1</v>
      </c>
      <c r="L369" s="114">
        <v>2092.5</v>
      </c>
      <c r="M369" s="114">
        <v>830.4</v>
      </c>
      <c r="N369" s="114">
        <v>56.7</v>
      </c>
      <c r="O369" s="114">
        <v>2979.6</v>
      </c>
      <c r="P369" s="114">
        <v>297.95999999999998</v>
      </c>
    </row>
    <row r="370" spans="2:16">
      <c r="B370" s="112" t="s">
        <v>486</v>
      </c>
      <c r="C370" s="112" t="s">
        <v>277</v>
      </c>
      <c r="D370" s="113">
        <v>41825</v>
      </c>
      <c r="E370" s="112">
        <v>2004</v>
      </c>
      <c r="F370" s="112" t="s">
        <v>478</v>
      </c>
      <c r="G370" s="112" t="s">
        <v>222</v>
      </c>
      <c r="H370" s="112" t="s">
        <v>263</v>
      </c>
      <c r="I370" s="112">
        <v>64</v>
      </c>
      <c r="J370" s="112">
        <v>42</v>
      </c>
      <c r="K370" s="112">
        <v>2</v>
      </c>
      <c r="L370" s="114">
        <v>1440</v>
      </c>
      <c r="M370" s="114">
        <v>1453.2</v>
      </c>
      <c r="N370" s="114">
        <v>113.4</v>
      </c>
      <c r="O370" s="114">
        <v>3006.6</v>
      </c>
      <c r="P370" s="114">
        <v>300.66000000000003</v>
      </c>
    </row>
    <row r="371" spans="2:16">
      <c r="B371" s="112" t="s">
        <v>492</v>
      </c>
      <c r="C371" s="112" t="s">
        <v>244</v>
      </c>
      <c r="D371" s="113">
        <v>41830</v>
      </c>
      <c r="E371" s="112">
        <v>2004</v>
      </c>
      <c r="F371" s="112" t="s">
        <v>478</v>
      </c>
      <c r="G371" s="112" t="s">
        <v>222</v>
      </c>
      <c r="H371" s="112" t="s">
        <v>228</v>
      </c>
      <c r="I371" s="112">
        <v>16</v>
      </c>
      <c r="J371" s="112">
        <v>23</v>
      </c>
      <c r="K371" s="112">
        <v>7</v>
      </c>
      <c r="L371" s="114">
        <v>360</v>
      </c>
      <c r="M371" s="114">
        <v>795.8</v>
      </c>
      <c r="N371" s="114">
        <v>396.9</v>
      </c>
      <c r="O371" s="114">
        <v>1552.7</v>
      </c>
      <c r="P371" s="114">
        <v>155.27000000000001</v>
      </c>
    </row>
    <row r="372" spans="2:16">
      <c r="B372" s="112" t="s">
        <v>497</v>
      </c>
      <c r="C372" s="112" t="s">
        <v>286</v>
      </c>
      <c r="D372" s="113">
        <v>41839</v>
      </c>
      <c r="E372" s="112">
        <v>2004</v>
      </c>
      <c r="F372" s="112" t="s">
        <v>478</v>
      </c>
      <c r="G372" s="112" t="s">
        <v>222</v>
      </c>
      <c r="H372" s="112" t="s">
        <v>291</v>
      </c>
      <c r="I372" s="112">
        <v>21</v>
      </c>
      <c r="J372" s="112">
        <v>26</v>
      </c>
      <c r="K372" s="112">
        <v>4</v>
      </c>
      <c r="L372" s="114">
        <v>472.5</v>
      </c>
      <c r="M372" s="114">
        <v>899.6</v>
      </c>
      <c r="N372" s="114">
        <v>226.8</v>
      </c>
      <c r="O372" s="114">
        <v>1598.9</v>
      </c>
      <c r="P372" s="114">
        <v>159.88999999999999</v>
      </c>
    </row>
    <row r="373" spans="2:16">
      <c r="B373" s="112" t="s">
        <v>512</v>
      </c>
      <c r="C373" s="112" t="s">
        <v>279</v>
      </c>
      <c r="D373" s="113">
        <v>41850</v>
      </c>
      <c r="E373" s="112">
        <v>2004</v>
      </c>
      <c r="F373" s="112" t="s">
        <v>478</v>
      </c>
      <c r="G373" s="112" t="s">
        <v>222</v>
      </c>
      <c r="H373" s="112" t="s">
        <v>246</v>
      </c>
      <c r="I373" s="112">
        <v>10</v>
      </c>
      <c r="J373" s="112">
        <v>2</v>
      </c>
      <c r="K373" s="112">
        <v>4</v>
      </c>
      <c r="L373" s="114">
        <v>225</v>
      </c>
      <c r="M373" s="114">
        <v>69.2</v>
      </c>
      <c r="N373" s="114">
        <v>226.8</v>
      </c>
      <c r="O373" s="114">
        <v>521</v>
      </c>
      <c r="P373" s="114">
        <v>52.1</v>
      </c>
    </row>
    <row r="374" spans="2:16">
      <c r="B374" s="112" t="s">
        <v>513</v>
      </c>
      <c r="C374" s="112" t="s">
        <v>244</v>
      </c>
      <c r="D374" s="113">
        <v>41851</v>
      </c>
      <c r="E374" s="112">
        <v>2004</v>
      </c>
      <c r="F374" s="112" t="s">
        <v>478</v>
      </c>
      <c r="G374" s="112" t="s">
        <v>222</v>
      </c>
      <c r="H374" s="112" t="s">
        <v>27</v>
      </c>
      <c r="I374" s="112">
        <v>30</v>
      </c>
      <c r="J374" s="112">
        <v>30</v>
      </c>
      <c r="K374" s="112">
        <v>8</v>
      </c>
      <c r="L374" s="114">
        <v>675</v>
      </c>
      <c r="M374" s="114">
        <v>1038</v>
      </c>
      <c r="N374" s="114">
        <v>453.6</v>
      </c>
      <c r="O374" s="114">
        <v>2166.6</v>
      </c>
      <c r="P374" s="114">
        <v>216.66</v>
      </c>
    </row>
    <row r="375" spans="2:16">
      <c r="B375" s="112" t="s">
        <v>517</v>
      </c>
      <c r="C375" s="112" t="s">
        <v>249</v>
      </c>
      <c r="D375" s="113">
        <v>41856</v>
      </c>
      <c r="E375" s="112">
        <v>2004</v>
      </c>
      <c r="F375" s="112" t="s">
        <v>515</v>
      </c>
      <c r="G375" s="112" t="s">
        <v>222</v>
      </c>
      <c r="H375" s="112" t="s">
        <v>291</v>
      </c>
      <c r="I375" s="112">
        <v>21</v>
      </c>
      <c r="J375" s="112">
        <v>7</v>
      </c>
      <c r="K375" s="112">
        <v>10</v>
      </c>
      <c r="L375" s="114">
        <v>472.5</v>
      </c>
      <c r="M375" s="114">
        <v>242.2</v>
      </c>
      <c r="N375" s="114">
        <v>567</v>
      </c>
      <c r="O375" s="114">
        <v>1281.7</v>
      </c>
      <c r="P375" s="114">
        <v>128.16999999999999</v>
      </c>
    </row>
    <row r="376" spans="2:16">
      <c r="B376" s="112" t="s">
        <v>518</v>
      </c>
      <c r="C376" s="112" t="s">
        <v>254</v>
      </c>
      <c r="D376" s="113">
        <v>41857</v>
      </c>
      <c r="E376" s="112">
        <v>2004</v>
      </c>
      <c r="F376" s="112" t="s">
        <v>515</v>
      </c>
      <c r="G376" s="112" t="s">
        <v>222</v>
      </c>
      <c r="H376" s="112" t="s">
        <v>243</v>
      </c>
      <c r="I376" s="112">
        <v>47</v>
      </c>
      <c r="J376" s="112">
        <v>40</v>
      </c>
      <c r="K376" s="112">
        <v>8</v>
      </c>
      <c r="L376" s="114">
        <v>1057.5</v>
      </c>
      <c r="M376" s="114">
        <v>1384</v>
      </c>
      <c r="N376" s="114">
        <v>453.6</v>
      </c>
      <c r="O376" s="114">
        <v>2895.1</v>
      </c>
      <c r="P376" s="114">
        <v>289.51</v>
      </c>
    </row>
    <row r="377" spans="2:16">
      <c r="B377" s="112" t="s">
        <v>519</v>
      </c>
      <c r="C377" s="112" t="s">
        <v>279</v>
      </c>
      <c r="D377" s="113">
        <v>41857</v>
      </c>
      <c r="E377" s="112">
        <v>2004</v>
      </c>
      <c r="F377" s="112" t="s">
        <v>515</v>
      </c>
      <c r="G377" s="112" t="s">
        <v>222</v>
      </c>
      <c r="H377" s="112" t="s">
        <v>246</v>
      </c>
      <c r="I377" s="112">
        <v>8</v>
      </c>
      <c r="J377" s="112">
        <v>15</v>
      </c>
      <c r="K377" s="112">
        <v>9</v>
      </c>
      <c r="L377" s="114">
        <v>180</v>
      </c>
      <c r="M377" s="114">
        <v>519</v>
      </c>
      <c r="N377" s="114">
        <v>510.3</v>
      </c>
      <c r="O377" s="114">
        <v>1209.3</v>
      </c>
      <c r="P377" s="114">
        <v>120.93</v>
      </c>
    </row>
    <row r="378" spans="2:16">
      <c r="B378" s="112" t="s">
        <v>532</v>
      </c>
      <c r="C378" s="112" t="s">
        <v>279</v>
      </c>
      <c r="D378" s="113">
        <v>41865</v>
      </c>
      <c r="E378" s="112">
        <v>2004</v>
      </c>
      <c r="F378" s="112" t="s">
        <v>515</v>
      </c>
      <c r="G378" s="112" t="s">
        <v>222</v>
      </c>
      <c r="H378" s="112" t="s">
        <v>225</v>
      </c>
      <c r="I378" s="112">
        <v>61</v>
      </c>
      <c r="J378" s="112">
        <v>15</v>
      </c>
      <c r="K378" s="112">
        <v>2</v>
      </c>
      <c r="L378" s="114">
        <v>1372.5</v>
      </c>
      <c r="M378" s="114">
        <v>519</v>
      </c>
      <c r="N378" s="114">
        <v>113.4</v>
      </c>
      <c r="O378" s="114">
        <v>2004.9</v>
      </c>
      <c r="P378" s="114">
        <v>200.49</v>
      </c>
    </row>
    <row r="379" spans="2:16">
      <c r="B379" s="112" t="s">
        <v>533</v>
      </c>
      <c r="C379" s="112" t="s">
        <v>283</v>
      </c>
      <c r="D379" s="113">
        <v>41865</v>
      </c>
      <c r="E379" s="112">
        <v>2004</v>
      </c>
      <c r="F379" s="112" t="s">
        <v>515</v>
      </c>
      <c r="G379" s="112" t="s">
        <v>222</v>
      </c>
      <c r="H379" s="112" t="s">
        <v>27</v>
      </c>
      <c r="I379" s="112">
        <v>76</v>
      </c>
      <c r="J379" s="112">
        <v>31</v>
      </c>
      <c r="K379" s="112">
        <v>2</v>
      </c>
      <c r="L379" s="114">
        <v>1710</v>
      </c>
      <c r="M379" s="114">
        <v>1072.5999999999999</v>
      </c>
      <c r="N379" s="114">
        <v>113.4</v>
      </c>
      <c r="O379" s="114">
        <v>2896</v>
      </c>
      <c r="P379" s="114">
        <v>289.60000000000002</v>
      </c>
    </row>
    <row r="380" spans="2:16">
      <c r="B380" s="112" t="s">
        <v>534</v>
      </c>
      <c r="C380" s="112" t="s">
        <v>244</v>
      </c>
      <c r="D380" s="113">
        <v>41865</v>
      </c>
      <c r="E380" s="112">
        <v>2004</v>
      </c>
      <c r="F380" s="112" t="s">
        <v>515</v>
      </c>
      <c r="G380" s="112" t="s">
        <v>222</v>
      </c>
      <c r="H380" s="112" t="s">
        <v>271</v>
      </c>
      <c r="I380" s="112">
        <v>81</v>
      </c>
      <c r="J380" s="112">
        <v>36</v>
      </c>
      <c r="K380" s="112">
        <v>2</v>
      </c>
      <c r="L380" s="114">
        <v>1822.5</v>
      </c>
      <c r="M380" s="114">
        <v>1245.5999999999999</v>
      </c>
      <c r="N380" s="114">
        <v>113.4</v>
      </c>
      <c r="O380" s="114">
        <v>3181.5</v>
      </c>
      <c r="P380" s="114">
        <v>318.14999999999998</v>
      </c>
    </row>
    <row r="381" spans="2:16">
      <c r="B381" s="112" t="s">
        <v>536</v>
      </c>
      <c r="C381" s="112" t="s">
        <v>256</v>
      </c>
      <c r="D381" s="113">
        <v>41868</v>
      </c>
      <c r="E381" s="112">
        <v>2004</v>
      </c>
      <c r="F381" s="112" t="s">
        <v>515</v>
      </c>
      <c r="G381" s="112" t="s">
        <v>222</v>
      </c>
      <c r="H381" s="112" t="s">
        <v>261</v>
      </c>
      <c r="I381" s="112">
        <v>81</v>
      </c>
      <c r="J381" s="112">
        <v>38</v>
      </c>
      <c r="K381" s="112">
        <v>4</v>
      </c>
      <c r="L381" s="114">
        <v>1822.5</v>
      </c>
      <c r="M381" s="114">
        <v>1314.8</v>
      </c>
      <c r="N381" s="114">
        <v>226.8</v>
      </c>
      <c r="O381" s="114">
        <v>3364.1</v>
      </c>
      <c r="P381" s="114">
        <v>336.41</v>
      </c>
    </row>
    <row r="382" spans="2:16">
      <c r="B382" s="112" t="s">
        <v>545</v>
      </c>
      <c r="C382" s="112" t="s">
        <v>256</v>
      </c>
      <c r="D382" s="113">
        <v>41873</v>
      </c>
      <c r="E382" s="112">
        <v>2004</v>
      </c>
      <c r="F382" s="112" t="s">
        <v>515</v>
      </c>
      <c r="G382" s="112" t="s">
        <v>222</v>
      </c>
      <c r="H382" s="112" t="s">
        <v>266</v>
      </c>
      <c r="I382" s="112">
        <v>88</v>
      </c>
      <c r="J382" s="112">
        <v>30</v>
      </c>
      <c r="K382" s="112">
        <v>7</v>
      </c>
      <c r="L382" s="114">
        <v>1980</v>
      </c>
      <c r="M382" s="114">
        <v>1038</v>
      </c>
      <c r="N382" s="114">
        <v>396.9</v>
      </c>
      <c r="O382" s="114">
        <v>3414.9</v>
      </c>
      <c r="P382" s="114">
        <v>341.49</v>
      </c>
    </row>
    <row r="383" spans="2:16">
      <c r="B383" s="112" t="s">
        <v>551</v>
      </c>
      <c r="C383" s="112" t="s">
        <v>244</v>
      </c>
      <c r="D383" s="113">
        <v>41875</v>
      </c>
      <c r="E383" s="112">
        <v>2004</v>
      </c>
      <c r="F383" s="112" t="s">
        <v>515</v>
      </c>
      <c r="G383" s="112" t="s">
        <v>222</v>
      </c>
      <c r="H383" s="112" t="s">
        <v>225</v>
      </c>
      <c r="I383" s="112">
        <v>53</v>
      </c>
      <c r="J383" s="112">
        <v>25</v>
      </c>
      <c r="K383" s="112">
        <v>5</v>
      </c>
      <c r="L383" s="114">
        <v>1192.5</v>
      </c>
      <c r="M383" s="114">
        <v>865</v>
      </c>
      <c r="N383" s="114">
        <v>283.5</v>
      </c>
      <c r="O383" s="114">
        <v>2341</v>
      </c>
      <c r="P383" s="114">
        <v>234.1</v>
      </c>
    </row>
    <row r="384" spans="2:16">
      <c r="B384" s="112" t="s">
        <v>556</v>
      </c>
      <c r="C384" s="112" t="s">
        <v>258</v>
      </c>
      <c r="D384" s="113">
        <v>41879</v>
      </c>
      <c r="E384" s="112">
        <v>2004</v>
      </c>
      <c r="F384" s="112" t="s">
        <v>515</v>
      </c>
      <c r="G384" s="112" t="s">
        <v>222</v>
      </c>
      <c r="H384" s="112" t="s">
        <v>243</v>
      </c>
      <c r="I384" s="112">
        <v>72</v>
      </c>
      <c r="J384" s="112">
        <v>38</v>
      </c>
      <c r="K384" s="112">
        <v>4</v>
      </c>
      <c r="L384" s="114">
        <v>1620</v>
      </c>
      <c r="M384" s="114">
        <v>1314.8</v>
      </c>
      <c r="N384" s="114">
        <v>226.8</v>
      </c>
      <c r="O384" s="114">
        <v>3161.6</v>
      </c>
      <c r="P384" s="114">
        <v>316.16000000000003</v>
      </c>
    </row>
    <row r="385" spans="2:16">
      <c r="B385" s="112" t="s">
        <v>560</v>
      </c>
      <c r="C385" s="112" t="s">
        <v>254</v>
      </c>
      <c r="D385" s="113">
        <v>41883</v>
      </c>
      <c r="E385" s="112">
        <v>2004</v>
      </c>
      <c r="F385" s="112" t="s">
        <v>561</v>
      </c>
      <c r="G385" s="112" t="s">
        <v>222</v>
      </c>
      <c r="H385" s="112" t="s">
        <v>291</v>
      </c>
      <c r="I385" s="112">
        <v>78</v>
      </c>
      <c r="J385" s="112">
        <v>48</v>
      </c>
      <c r="K385" s="112">
        <v>9</v>
      </c>
      <c r="L385" s="114">
        <v>1755</v>
      </c>
      <c r="M385" s="114">
        <v>1660.8</v>
      </c>
      <c r="N385" s="114">
        <v>510.3</v>
      </c>
      <c r="O385" s="114">
        <v>3926.1</v>
      </c>
      <c r="P385" s="114">
        <v>392.61</v>
      </c>
    </row>
    <row r="386" spans="2:16">
      <c r="B386" s="112" t="s">
        <v>564</v>
      </c>
      <c r="C386" s="112" t="s">
        <v>258</v>
      </c>
      <c r="D386" s="113">
        <v>41885</v>
      </c>
      <c r="E386" s="112">
        <v>2004</v>
      </c>
      <c r="F386" s="112" t="s">
        <v>561</v>
      </c>
      <c r="G386" s="112" t="s">
        <v>222</v>
      </c>
      <c r="H386" s="112" t="s">
        <v>243</v>
      </c>
      <c r="I386" s="112">
        <v>90</v>
      </c>
      <c r="J386" s="112">
        <v>42</v>
      </c>
      <c r="K386" s="112">
        <v>10</v>
      </c>
      <c r="L386" s="114">
        <v>2025</v>
      </c>
      <c r="M386" s="114">
        <v>1453.2</v>
      </c>
      <c r="N386" s="114">
        <v>567</v>
      </c>
      <c r="O386" s="114">
        <v>4045.2</v>
      </c>
      <c r="P386" s="114">
        <v>404.52</v>
      </c>
    </row>
    <row r="387" spans="2:16">
      <c r="B387" s="112" t="s">
        <v>566</v>
      </c>
      <c r="C387" s="112" t="s">
        <v>254</v>
      </c>
      <c r="D387" s="113">
        <v>41885</v>
      </c>
      <c r="E387" s="112">
        <v>2004</v>
      </c>
      <c r="F387" s="112" t="s">
        <v>561</v>
      </c>
      <c r="G387" s="112" t="s">
        <v>222</v>
      </c>
      <c r="H387" s="112" t="s">
        <v>261</v>
      </c>
      <c r="I387" s="112">
        <v>51</v>
      </c>
      <c r="J387" s="112">
        <v>23</v>
      </c>
      <c r="K387" s="112">
        <v>6</v>
      </c>
      <c r="L387" s="114">
        <v>1147.5</v>
      </c>
      <c r="M387" s="114">
        <v>795.8</v>
      </c>
      <c r="N387" s="114">
        <v>340.2</v>
      </c>
      <c r="O387" s="114">
        <v>2283.5</v>
      </c>
      <c r="P387" s="114">
        <v>228.35</v>
      </c>
    </row>
    <row r="388" spans="2:16">
      <c r="B388" s="112" t="s">
        <v>576</v>
      </c>
      <c r="C388" s="112" t="s">
        <v>277</v>
      </c>
      <c r="D388" s="113">
        <v>41899</v>
      </c>
      <c r="E388" s="112">
        <v>2004</v>
      </c>
      <c r="F388" s="112" t="s">
        <v>561</v>
      </c>
      <c r="G388" s="112" t="s">
        <v>222</v>
      </c>
      <c r="H388" s="112" t="s">
        <v>291</v>
      </c>
      <c r="I388" s="112">
        <v>3</v>
      </c>
      <c r="J388" s="112">
        <v>10</v>
      </c>
      <c r="K388" s="112">
        <v>6</v>
      </c>
      <c r="L388" s="114">
        <v>67.5</v>
      </c>
      <c r="M388" s="114">
        <v>346</v>
      </c>
      <c r="N388" s="114">
        <v>340.2</v>
      </c>
      <c r="O388" s="114">
        <v>753.7</v>
      </c>
      <c r="P388" s="114">
        <v>75.37</v>
      </c>
    </row>
    <row r="389" spans="2:16">
      <c r="B389" s="112" t="s">
        <v>580</v>
      </c>
      <c r="C389" s="112" t="s">
        <v>279</v>
      </c>
      <c r="D389" s="113">
        <v>41901</v>
      </c>
      <c r="E389" s="112">
        <v>2004</v>
      </c>
      <c r="F389" s="112" t="s">
        <v>561</v>
      </c>
      <c r="G389" s="112" t="s">
        <v>222</v>
      </c>
      <c r="H389" s="112" t="s">
        <v>263</v>
      </c>
      <c r="I389" s="112">
        <v>27</v>
      </c>
      <c r="J389" s="112">
        <v>26</v>
      </c>
      <c r="K389" s="112">
        <v>9</v>
      </c>
      <c r="L389" s="114">
        <v>607.5</v>
      </c>
      <c r="M389" s="114">
        <v>899.6</v>
      </c>
      <c r="N389" s="114">
        <v>510.3</v>
      </c>
      <c r="O389" s="114">
        <v>2017.4</v>
      </c>
      <c r="P389" s="114">
        <v>201.74</v>
      </c>
    </row>
    <row r="390" spans="2:16">
      <c r="B390" s="112" t="s">
        <v>603</v>
      </c>
      <c r="C390" s="112" t="s">
        <v>283</v>
      </c>
      <c r="D390" s="113">
        <v>41920</v>
      </c>
      <c r="E390" s="112">
        <v>2004</v>
      </c>
      <c r="F390" s="112" t="s">
        <v>596</v>
      </c>
      <c r="G390" s="112" t="s">
        <v>222</v>
      </c>
      <c r="H390" s="112" t="s">
        <v>228</v>
      </c>
      <c r="I390" s="112">
        <v>86</v>
      </c>
      <c r="J390" s="112">
        <v>47</v>
      </c>
      <c r="K390" s="112">
        <v>8</v>
      </c>
      <c r="L390" s="114">
        <v>1935</v>
      </c>
      <c r="M390" s="114">
        <v>1626.2</v>
      </c>
      <c r="N390" s="114">
        <v>453.6</v>
      </c>
      <c r="O390" s="114">
        <v>4014.8</v>
      </c>
      <c r="P390" s="114">
        <v>401.48</v>
      </c>
    </row>
    <row r="391" spans="2:16">
      <c r="B391" s="112" t="s">
        <v>615</v>
      </c>
      <c r="C391" s="112" t="s">
        <v>249</v>
      </c>
      <c r="D391" s="113">
        <v>41929</v>
      </c>
      <c r="E391" s="112">
        <v>2004</v>
      </c>
      <c r="F391" s="112" t="s">
        <v>596</v>
      </c>
      <c r="G391" s="112" t="s">
        <v>222</v>
      </c>
      <c r="H391" s="112" t="s">
        <v>291</v>
      </c>
      <c r="I391" s="112">
        <v>16</v>
      </c>
      <c r="J391" s="112">
        <v>5</v>
      </c>
      <c r="K391" s="112">
        <v>6</v>
      </c>
      <c r="L391" s="114">
        <v>360</v>
      </c>
      <c r="M391" s="114">
        <v>173</v>
      </c>
      <c r="N391" s="114">
        <v>340.2</v>
      </c>
      <c r="O391" s="114">
        <v>873.2</v>
      </c>
      <c r="P391" s="114">
        <v>87.32</v>
      </c>
    </row>
    <row r="392" spans="2:16">
      <c r="B392" s="112" t="s">
        <v>619</v>
      </c>
      <c r="C392" s="112" t="s">
        <v>277</v>
      </c>
      <c r="D392" s="113">
        <v>41934</v>
      </c>
      <c r="E392" s="112">
        <v>2004</v>
      </c>
      <c r="F392" s="112" t="s">
        <v>596</v>
      </c>
      <c r="G392" s="112" t="s">
        <v>222</v>
      </c>
      <c r="H392" s="112" t="s">
        <v>243</v>
      </c>
      <c r="I392" s="112">
        <v>76</v>
      </c>
      <c r="J392" s="112">
        <v>36</v>
      </c>
      <c r="K392" s="112">
        <v>5</v>
      </c>
      <c r="L392" s="114">
        <v>1710</v>
      </c>
      <c r="M392" s="114">
        <v>1245.5999999999999</v>
      </c>
      <c r="N392" s="114">
        <v>283.5</v>
      </c>
      <c r="O392" s="114">
        <v>3239.1</v>
      </c>
      <c r="P392" s="114">
        <v>323.91000000000003</v>
      </c>
    </row>
    <row r="393" spans="2:16">
      <c r="B393" s="112" t="s">
        <v>622</v>
      </c>
      <c r="C393" s="112" t="s">
        <v>244</v>
      </c>
      <c r="D393" s="113">
        <v>41938</v>
      </c>
      <c r="E393" s="112">
        <v>2004</v>
      </c>
      <c r="F393" s="112" t="s">
        <v>596</v>
      </c>
      <c r="G393" s="112" t="s">
        <v>222</v>
      </c>
      <c r="H393" s="112" t="s">
        <v>291</v>
      </c>
      <c r="I393" s="112">
        <v>79</v>
      </c>
      <c r="J393" s="112">
        <v>27</v>
      </c>
      <c r="K393" s="112">
        <v>4</v>
      </c>
      <c r="L393" s="114">
        <v>1777.5</v>
      </c>
      <c r="M393" s="114">
        <v>934.2</v>
      </c>
      <c r="N393" s="114">
        <v>226.8</v>
      </c>
      <c r="O393" s="114">
        <v>2938.5</v>
      </c>
      <c r="P393" s="114">
        <v>293.85000000000002</v>
      </c>
    </row>
    <row r="394" spans="2:16">
      <c r="B394" s="112" t="s">
        <v>627</v>
      </c>
      <c r="C394" s="112" t="s">
        <v>286</v>
      </c>
      <c r="D394" s="113">
        <v>41944</v>
      </c>
      <c r="E394" s="112">
        <v>2004</v>
      </c>
      <c r="F394" s="112" t="s">
        <v>628</v>
      </c>
      <c r="G394" s="112" t="s">
        <v>222</v>
      </c>
      <c r="H394" s="112" t="s">
        <v>27</v>
      </c>
      <c r="I394" s="112">
        <v>13</v>
      </c>
      <c r="J394" s="112">
        <v>27</v>
      </c>
      <c r="K394" s="112">
        <v>1</v>
      </c>
      <c r="L394" s="114">
        <v>292.5</v>
      </c>
      <c r="M394" s="114">
        <v>934.2</v>
      </c>
      <c r="N394" s="114">
        <v>56.7</v>
      </c>
      <c r="O394" s="114">
        <v>1283.4000000000001</v>
      </c>
      <c r="P394" s="114">
        <v>128.34</v>
      </c>
    </row>
    <row r="395" spans="2:16">
      <c r="B395" s="112" t="s">
        <v>632</v>
      </c>
      <c r="C395" s="112" t="s">
        <v>283</v>
      </c>
      <c r="D395" s="113">
        <v>41947</v>
      </c>
      <c r="E395" s="112">
        <v>2004</v>
      </c>
      <c r="F395" s="112" t="s">
        <v>628</v>
      </c>
      <c r="G395" s="112" t="s">
        <v>222</v>
      </c>
      <c r="H395" s="112" t="s">
        <v>225</v>
      </c>
      <c r="I395" s="112">
        <v>76</v>
      </c>
      <c r="J395" s="112">
        <v>32</v>
      </c>
      <c r="K395" s="112">
        <v>1</v>
      </c>
      <c r="L395" s="114">
        <v>1710</v>
      </c>
      <c r="M395" s="114">
        <v>1107.2</v>
      </c>
      <c r="N395" s="114">
        <v>56.7</v>
      </c>
      <c r="O395" s="114">
        <v>2873.9</v>
      </c>
      <c r="P395" s="114">
        <v>287.39</v>
      </c>
    </row>
    <row r="396" spans="2:16">
      <c r="B396" s="112" t="s">
        <v>633</v>
      </c>
      <c r="C396" s="112" t="s">
        <v>283</v>
      </c>
      <c r="D396" s="113">
        <v>41950</v>
      </c>
      <c r="E396" s="112">
        <v>2004</v>
      </c>
      <c r="F396" s="112" t="s">
        <v>628</v>
      </c>
      <c r="G396" s="112" t="s">
        <v>222</v>
      </c>
      <c r="H396" s="112" t="s">
        <v>271</v>
      </c>
      <c r="I396" s="112">
        <v>8</v>
      </c>
      <c r="J396" s="112">
        <v>27</v>
      </c>
      <c r="K396" s="112">
        <v>8</v>
      </c>
      <c r="L396" s="114">
        <v>180</v>
      </c>
      <c r="M396" s="114">
        <v>934.2</v>
      </c>
      <c r="N396" s="114">
        <v>453.6</v>
      </c>
      <c r="O396" s="114">
        <v>1567.8</v>
      </c>
      <c r="P396" s="114">
        <v>156.78</v>
      </c>
    </row>
    <row r="397" spans="2:16">
      <c r="B397" s="112" t="s">
        <v>646</v>
      </c>
      <c r="C397" s="112" t="s">
        <v>283</v>
      </c>
      <c r="D397" s="113">
        <v>41964</v>
      </c>
      <c r="E397" s="112">
        <v>2004</v>
      </c>
      <c r="F397" s="112" t="s">
        <v>628</v>
      </c>
      <c r="G397" s="112" t="s">
        <v>222</v>
      </c>
      <c r="H397" s="112" t="s">
        <v>243</v>
      </c>
      <c r="I397" s="112">
        <v>79</v>
      </c>
      <c r="J397" s="112">
        <v>29</v>
      </c>
      <c r="K397" s="112">
        <v>8</v>
      </c>
      <c r="L397" s="114">
        <v>1777.5</v>
      </c>
      <c r="M397" s="114">
        <v>1003.4</v>
      </c>
      <c r="N397" s="114">
        <v>453.6</v>
      </c>
      <c r="O397" s="114">
        <v>3234.5</v>
      </c>
      <c r="P397" s="114">
        <v>323.45</v>
      </c>
    </row>
    <row r="398" spans="2:16">
      <c r="B398" s="112" t="s">
        <v>649</v>
      </c>
      <c r="C398" s="112" t="s">
        <v>286</v>
      </c>
      <c r="D398" s="113">
        <v>41965</v>
      </c>
      <c r="E398" s="112">
        <v>2004</v>
      </c>
      <c r="F398" s="112" t="s">
        <v>628</v>
      </c>
      <c r="G398" s="112" t="s">
        <v>222</v>
      </c>
      <c r="H398" s="112" t="s">
        <v>271</v>
      </c>
      <c r="I398" s="112">
        <v>28</v>
      </c>
      <c r="J398" s="112">
        <v>32</v>
      </c>
      <c r="K398" s="112">
        <v>3</v>
      </c>
      <c r="L398" s="114">
        <v>630</v>
      </c>
      <c r="M398" s="114">
        <v>1107.2</v>
      </c>
      <c r="N398" s="114">
        <v>170.1</v>
      </c>
      <c r="O398" s="114">
        <v>1907.3</v>
      </c>
      <c r="P398" s="114">
        <v>190.73</v>
      </c>
    </row>
    <row r="399" spans="2:16">
      <c r="B399" s="112" t="s">
        <v>671</v>
      </c>
      <c r="C399" s="112" t="s">
        <v>286</v>
      </c>
      <c r="D399" s="113">
        <v>41985</v>
      </c>
      <c r="E399" s="112">
        <v>2004</v>
      </c>
      <c r="F399" s="112" t="s">
        <v>660</v>
      </c>
      <c r="G399" s="112" t="s">
        <v>222</v>
      </c>
      <c r="H399" s="112" t="s">
        <v>246</v>
      </c>
      <c r="I399" s="112">
        <v>33</v>
      </c>
      <c r="J399" s="112">
        <v>9</v>
      </c>
      <c r="K399" s="112">
        <v>10</v>
      </c>
      <c r="L399" s="114">
        <v>742.5</v>
      </c>
      <c r="M399" s="114">
        <v>311.39999999999998</v>
      </c>
      <c r="N399" s="114">
        <v>567</v>
      </c>
      <c r="O399" s="114">
        <v>1620.9</v>
      </c>
      <c r="P399" s="114">
        <v>162.09</v>
      </c>
    </row>
    <row r="400" spans="2:16">
      <c r="B400" s="112" t="s">
        <v>674</v>
      </c>
      <c r="C400" s="112" t="s">
        <v>247</v>
      </c>
      <c r="D400" s="113">
        <v>41986</v>
      </c>
      <c r="E400" s="112">
        <v>2004</v>
      </c>
      <c r="F400" s="112" t="s">
        <v>660</v>
      </c>
      <c r="G400" s="112" t="s">
        <v>222</v>
      </c>
      <c r="H400" s="112" t="s">
        <v>246</v>
      </c>
      <c r="I400" s="112">
        <v>32</v>
      </c>
      <c r="J400" s="112">
        <v>28</v>
      </c>
      <c r="K400" s="112">
        <v>4</v>
      </c>
      <c r="L400" s="114">
        <v>720</v>
      </c>
      <c r="M400" s="114">
        <v>968.8</v>
      </c>
      <c r="N400" s="114">
        <v>226.8</v>
      </c>
      <c r="O400" s="114">
        <v>1915.6</v>
      </c>
      <c r="P400" s="114">
        <v>191.56</v>
      </c>
    </row>
    <row r="401" spans="2:16">
      <c r="B401" s="112" t="s">
        <v>680</v>
      </c>
      <c r="C401" s="112" t="s">
        <v>279</v>
      </c>
      <c r="D401" s="113">
        <v>41991</v>
      </c>
      <c r="E401" s="112">
        <v>2004</v>
      </c>
      <c r="F401" s="112" t="s">
        <v>660</v>
      </c>
      <c r="G401" s="112" t="s">
        <v>222</v>
      </c>
      <c r="H401" s="112" t="s">
        <v>252</v>
      </c>
      <c r="I401" s="112">
        <v>40</v>
      </c>
      <c r="J401" s="112">
        <v>44</v>
      </c>
      <c r="K401" s="112">
        <v>2</v>
      </c>
      <c r="L401" s="114">
        <v>900</v>
      </c>
      <c r="M401" s="114">
        <v>1522.4</v>
      </c>
      <c r="N401" s="114">
        <v>113.4</v>
      </c>
      <c r="O401" s="114">
        <v>2535.8000000000002</v>
      </c>
      <c r="P401" s="114">
        <v>253.58</v>
      </c>
    </row>
    <row r="402" spans="2:16">
      <c r="B402" s="112" t="s">
        <v>681</v>
      </c>
      <c r="C402" s="112" t="s">
        <v>283</v>
      </c>
      <c r="D402" s="113">
        <v>41992</v>
      </c>
      <c r="E402" s="112">
        <v>2004</v>
      </c>
      <c r="F402" s="112" t="s">
        <v>660</v>
      </c>
      <c r="G402" s="112" t="s">
        <v>222</v>
      </c>
      <c r="H402" s="112" t="s">
        <v>246</v>
      </c>
      <c r="I402" s="112">
        <v>56</v>
      </c>
      <c r="J402" s="112">
        <v>12</v>
      </c>
      <c r="K402" s="112">
        <v>10</v>
      </c>
      <c r="L402" s="114">
        <v>1260</v>
      </c>
      <c r="M402" s="114">
        <v>415.2</v>
      </c>
      <c r="N402" s="114">
        <v>567</v>
      </c>
      <c r="O402" s="114">
        <v>2242.1999999999998</v>
      </c>
      <c r="P402" s="114">
        <v>224.22</v>
      </c>
    </row>
    <row r="403" spans="2:16">
      <c r="B403" s="112" t="s">
        <v>684</v>
      </c>
      <c r="C403" s="112" t="s">
        <v>279</v>
      </c>
      <c r="D403" s="113">
        <v>41992</v>
      </c>
      <c r="E403" s="112">
        <v>2004</v>
      </c>
      <c r="F403" s="112" t="s">
        <v>660</v>
      </c>
      <c r="G403" s="112" t="s">
        <v>222</v>
      </c>
      <c r="H403" s="112" t="s">
        <v>263</v>
      </c>
      <c r="I403" s="112">
        <v>67</v>
      </c>
      <c r="J403" s="112">
        <v>23</v>
      </c>
      <c r="K403" s="112">
        <v>10</v>
      </c>
      <c r="L403" s="114">
        <v>1507.5</v>
      </c>
      <c r="M403" s="114">
        <v>795.8</v>
      </c>
      <c r="N403" s="114">
        <v>567</v>
      </c>
      <c r="O403" s="114">
        <v>2870.3</v>
      </c>
      <c r="P403" s="114">
        <v>287.02999999999997</v>
      </c>
    </row>
    <row r="404" spans="2:16">
      <c r="B404" s="112" t="s">
        <v>688</v>
      </c>
      <c r="C404" s="112" t="s">
        <v>254</v>
      </c>
      <c r="D404" s="113">
        <v>41995</v>
      </c>
      <c r="E404" s="112">
        <v>2004</v>
      </c>
      <c r="F404" s="112" t="s">
        <v>660</v>
      </c>
      <c r="G404" s="112" t="s">
        <v>222</v>
      </c>
      <c r="H404" s="112" t="s">
        <v>243</v>
      </c>
      <c r="I404" s="112">
        <v>37</v>
      </c>
      <c r="J404" s="112">
        <v>42</v>
      </c>
      <c r="K404" s="112">
        <v>7</v>
      </c>
      <c r="L404" s="114">
        <v>832.5</v>
      </c>
      <c r="M404" s="114">
        <v>1453.2</v>
      </c>
      <c r="N404" s="114">
        <v>396.9</v>
      </c>
      <c r="O404" s="114">
        <v>2682.6</v>
      </c>
      <c r="P404" s="114">
        <v>268.26</v>
      </c>
    </row>
    <row r="405" spans="2:16">
      <c r="B405" s="112" t="s">
        <v>692</v>
      </c>
      <c r="C405" s="112" t="s">
        <v>279</v>
      </c>
      <c r="D405" s="113">
        <v>41997</v>
      </c>
      <c r="E405" s="112">
        <v>2004</v>
      </c>
      <c r="F405" s="112" t="s">
        <v>660</v>
      </c>
      <c r="G405" s="112" t="s">
        <v>222</v>
      </c>
      <c r="H405" s="112" t="s">
        <v>266</v>
      </c>
      <c r="I405" s="112">
        <v>49</v>
      </c>
      <c r="J405" s="112">
        <v>12</v>
      </c>
      <c r="K405" s="112">
        <v>8</v>
      </c>
      <c r="L405" s="114">
        <v>1102.5</v>
      </c>
      <c r="M405" s="114">
        <v>415.2</v>
      </c>
      <c r="N405" s="114">
        <v>453.6</v>
      </c>
      <c r="O405" s="114">
        <v>1971.3</v>
      </c>
      <c r="P405" s="114">
        <v>197.13</v>
      </c>
    </row>
    <row r="406" spans="2:16">
      <c r="B406" s="112" t="s">
        <v>241</v>
      </c>
      <c r="C406" s="112" t="s">
        <v>244</v>
      </c>
      <c r="D406" s="113">
        <v>41640</v>
      </c>
      <c r="E406" s="112">
        <v>2004</v>
      </c>
      <c r="F406" s="112" t="s">
        <v>138</v>
      </c>
      <c r="G406" s="112" t="s">
        <v>242</v>
      </c>
      <c r="H406" s="112" t="s">
        <v>243</v>
      </c>
      <c r="I406" s="112">
        <v>5</v>
      </c>
      <c r="J406" s="112">
        <v>46</v>
      </c>
      <c r="K406" s="112">
        <v>6</v>
      </c>
      <c r="L406" s="114">
        <v>112.5</v>
      </c>
      <c r="M406" s="114">
        <v>1591.6</v>
      </c>
      <c r="N406" s="114">
        <v>340.2</v>
      </c>
      <c r="O406" s="114">
        <v>2044.3</v>
      </c>
      <c r="P406" s="114">
        <v>204.43</v>
      </c>
    </row>
    <row r="407" spans="2:16">
      <c r="B407" s="112" t="s">
        <v>274</v>
      </c>
      <c r="C407" s="112" t="s">
        <v>258</v>
      </c>
      <c r="D407" s="113">
        <v>41657</v>
      </c>
      <c r="E407" s="112">
        <v>2004</v>
      </c>
      <c r="F407" s="112" t="s">
        <v>138</v>
      </c>
      <c r="G407" s="112" t="s">
        <v>242</v>
      </c>
      <c r="H407" s="112" t="s">
        <v>228</v>
      </c>
      <c r="I407" s="112">
        <v>1</v>
      </c>
      <c r="J407" s="112">
        <v>46</v>
      </c>
      <c r="K407" s="112">
        <v>7</v>
      </c>
      <c r="L407" s="114">
        <v>22.5</v>
      </c>
      <c r="M407" s="114">
        <v>1591.6</v>
      </c>
      <c r="N407" s="114">
        <v>396.9</v>
      </c>
      <c r="O407" s="114">
        <v>2011</v>
      </c>
      <c r="P407" s="114">
        <v>201.1</v>
      </c>
    </row>
    <row r="408" spans="2:16">
      <c r="B408" s="112" t="s">
        <v>276</v>
      </c>
      <c r="C408" s="112" t="s">
        <v>277</v>
      </c>
      <c r="D408" s="113">
        <v>41657</v>
      </c>
      <c r="E408" s="112">
        <v>2004</v>
      </c>
      <c r="F408" s="112" t="s">
        <v>138</v>
      </c>
      <c r="G408" s="112" t="s">
        <v>242</v>
      </c>
      <c r="H408" s="112" t="s">
        <v>271</v>
      </c>
      <c r="I408" s="112">
        <v>89</v>
      </c>
      <c r="J408" s="112">
        <v>37</v>
      </c>
      <c r="K408" s="112">
        <v>6</v>
      </c>
      <c r="L408" s="114">
        <v>2002.5</v>
      </c>
      <c r="M408" s="114">
        <v>1280.2</v>
      </c>
      <c r="N408" s="114">
        <v>340.2</v>
      </c>
      <c r="O408" s="114">
        <v>3622.9</v>
      </c>
      <c r="P408" s="114">
        <v>362.29</v>
      </c>
    </row>
    <row r="409" spans="2:16">
      <c r="B409" s="112" t="s">
        <v>282</v>
      </c>
      <c r="C409" s="112" t="s">
        <v>283</v>
      </c>
      <c r="D409" s="113">
        <v>41658</v>
      </c>
      <c r="E409" s="112">
        <v>2004</v>
      </c>
      <c r="F409" s="112" t="s">
        <v>138</v>
      </c>
      <c r="G409" s="112" t="s">
        <v>242</v>
      </c>
      <c r="H409" s="112" t="s">
        <v>246</v>
      </c>
      <c r="I409" s="112">
        <v>50</v>
      </c>
      <c r="J409" s="112">
        <v>5</v>
      </c>
      <c r="K409" s="112">
        <v>2</v>
      </c>
      <c r="L409" s="114">
        <v>1125</v>
      </c>
      <c r="M409" s="114">
        <v>173</v>
      </c>
      <c r="N409" s="114">
        <v>113.4</v>
      </c>
      <c r="O409" s="114">
        <v>1411.4</v>
      </c>
      <c r="P409" s="114">
        <v>141.13999999999999</v>
      </c>
    </row>
    <row r="410" spans="2:16">
      <c r="B410" s="112" t="s">
        <v>284</v>
      </c>
      <c r="C410" s="112" t="s">
        <v>244</v>
      </c>
      <c r="D410" s="113">
        <v>41659</v>
      </c>
      <c r="E410" s="112">
        <v>2004</v>
      </c>
      <c r="F410" s="112" t="s">
        <v>138</v>
      </c>
      <c r="G410" s="112" t="s">
        <v>242</v>
      </c>
      <c r="H410" s="112" t="s">
        <v>266</v>
      </c>
      <c r="I410" s="112">
        <v>43</v>
      </c>
      <c r="J410" s="112">
        <v>35</v>
      </c>
      <c r="K410" s="112">
        <v>4</v>
      </c>
      <c r="L410" s="114">
        <v>967.5</v>
      </c>
      <c r="M410" s="114">
        <v>1211</v>
      </c>
      <c r="N410" s="114">
        <v>226.8</v>
      </c>
      <c r="O410" s="114">
        <v>2405.3000000000002</v>
      </c>
      <c r="P410" s="114">
        <v>240.53</v>
      </c>
    </row>
    <row r="411" spans="2:16">
      <c r="B411" s="112" t="s">
        <v>298</v>
      </c>
      <c r="C411" s="112" t="s">
        <v>279</v>
      </c>
      <c r="D411" s="113">
        <v>41667</v>
      </c>
      <c r="E411" s="112">
        <v>2004</v>
      </c>
      <c r="F411" s="112" t="s">
        <v>138</v>
      </c>
      <c r="G411" s="112" t="s">
        <v>242</v>
      </c>
      <c r="H411" s="112" t="s">
        <v>246</v>
      </c>
      <c r="I411" s="112">
        <v>71</v>
      </c>
      <c r="J411" s="112">
        <v>38</v>
      </c>
      <c r="K411" s="112">
        <v>3</v>
      </c>
      <c r="L411" s="114">
        <v>1597.5</v>
      </c>
      <c r="M411" s="114">
        <v>1314.8</v>
      </c>
      <c r="N411" s="114">
        <v>170.1</v>
      </c>
      <c r="O411" s="114">
        <v>3082.4</v>
      </c>
      <c r="P411" s="114">
        <v>308.24</v>
      </c>
    </row>
    <row r="412" spans="2:16">
      <c r="B412" s="112" t="s">
        <v>299</v>
      </c>
      <c r="C412" s="112" t="s">
        <v>258</v>
      </c>
      <c r="D412" s="113">
        <v>41668</v>
      </c>
      <c r="E412" s="112">
        <v>2004</v>
      </c>
      <c r="F412" s="112" t="s">
        <v>138</v>
      </c>
      <c r="G412" s="112" t="s">
        <v>242</v>
      </c>
      <c r="H412" s="112" t="s">
        <v>266</v>
      </c>
      <c r="I412" s="112">
        <v>92</v>
      </c>
      <c r="J412" s="112">
        <v>28</v>
      </c>
      <c r="K412" s="112">
        <v>6</v>
      </c>
      <c r="L412" s="114">
        <v>2070</v>
      </c>
      <c r="M412" s="114">
        <v>968.8</v>
      </c>
      <c r="N412" s="114">
        <v>340.2</v>
      </c>
      <c r="O412" s="114">
        <v>3379</v>
      </c>
      <c r="P412" s="114">
        <v>337.9</v>
      </c>
    </row>
    <row r="413" spans="2:16">
      <c r="B413" s="112" t="s">
        <v>301</v>
      </c>
      <c r="C413" s="112" t="s">
        <v>249</v>
      </c>
      <c r="D413" s="113">
        <v>41670</v>
      </c>
      <c r="E413" s="112">
        <v>2004</v>
      </c>
      <c r="F413" s="112" t="s">
        <v>138</v>
      </c>
      <c r="G413" s="112" t="s">
        <v>242</v>
      </c>
      <c r="H413" s="112" t="s">
        <v>252</v>
      </c>
      <c r="I413" s="112">
        <v>44</v>
      </c>
      <c r="J413" s="112">
        <v>26</v>
      </c>
      <c r="K413" s="112">
        <v>4</v>
      </c>
      <c r="L413" s="114">
        <v>990</v>
      </c>
      <c r="M413" s="114">
        <v>899.6</v>
      </c>
      <c r="N413" s="114">
        <v>226.8</v>
      </c>
      <c r="O413" s="114">
        <v>2116.4</v>
      </c>
      <c r="P413" s="114">
        <v>211.64</v>
      </c>
    </row>
    <row r="414" spans="2:16">
      <c r="B414" s="112" t="s">
        <v>303</v>
      </c>
      <c r="C414" s="112" t="s">
        <v>244</v>
      </c>
      <c r="D414" s="113">
        <v>41671</v>
      </c>
      <c r="E414" s="112">
        <v>2004</v>
      </c>
      <c r="F414" s="112" t="s">
        <v>133</v>
      </c>
      <c r="G414" s="112" t="s">
        <v>242</v>
      </c>
      <c r="H414" s="112" t="s">
        <v>263</v>
      </c>
      <c r="I414" s="112">
        <v>92</v>
      </c>
      <c r="J414" s="112">
        <v>44</v>
      </c>
      <c r="K414" s="112">
        <v>8</v>
      </c>
      <c r="L414" s="114">
        <v>2070</v>
      </c>
      <c r="M414" s="114">
        <v>1522.4</v>
      </c>
      <c r="N414" s="114">
        <v>453.6</v>
      </c>
      <c r="O414" s="114">
        <v>4046</v>
      </c>
      <c r="P414" s="114">
        <v>404.6</v>
      </c>
    </row>
    <row r="415" spans="2:16">
      <c r="B415" s="112" t="s">
        <v>324</v>
      </c>
      <c r="C415" s="112" t="s">
        <v>277</v>
      </c>
      <c r="D415" s="113">
        <v>41686</v>
      </c>
      <c r="E415" s="112">
        <v>2004</v>
      </c>
      <c r="F415" s="112" t="s">
        <v>133</v>
      </c>
      <c r="G415" s="112" t="s">
        <v>242</v>
      </c>
      <c r="H415" s="112" t="s">
        <v>225</v>
      </c>
      <c r="I415" s="112">
        <v>59</v>
      </c>
      <c r="J415" s="112">
        <v>32</v>
      </c>
      <c r="K415" s="112">
        <v>9</v>
      </c>
      <c r="L415" s="114">
        <v>1327.5</v>
      </c>
      <c r="M415" s="114">
        <v>1107.2</v>
      </c>
      <c r="N415" s="114">
        <v>510.3</v>
      </c>
      <c r="O415" s="114">
        <v>2945</v>
      </c>
      <c r="P415" s="114">
        <v>294.5</v>
      </c>
    </row>
    <row r="416" spans="2:16">
      <c r="B416" s="112" t="s">
        <v>334</v>
      </c>
      <c r="C416" s="112" t="s">
        <v>279</v>
      </c>
      <c r="D416" s="113">
        <v>41692</v>
      </c>
      <c r="E416" s="112">
        <v>2004</v>
      </c>
      <c r="F416" s="112" t="s">
        <v>133</v>
      </c>
      <c r="G416" s="112" t="s">
        <v>242</v>
      </c>
      <c r="H416" s="112" t="s">
        <v>291</v>
      </c>
      <c r="I416" s="112">
        <v>39</v>
      </c>
      <c r="J416" s="112">
        <v>5</v>
      </c>
      <c r="K416" s="112">
        <v>5</v>
      </c>
      <c r="L416" s="114">
        <v>877.5</v>
      </c>
      <c r="M416" s="114">
        <v>173</v>
      </c>
      <c r="N416" s="114">
        <v>283.5</v>
      </c>
      <c r="O416" s="114">
        <v>1334</v>
      </c>
      <c r="P416" s="114">
        <v>133.4</v>
      </c>
    </row>
    <row r="417" spans="2:16">
      <c r="B417" s="112" t="s">
        <v>356</v>
      </c>
      <c r="C417" s="112" t="s">
        <v>286</v>
      </c>
      <c r="D417" s="113">
        <v>41708</v>
      </c>
      <c r="E417" s="112">
        <v>2004</v>
      </c>
      <c r="F417" s="112" t="s">
        <v>119</v>
      </c>
      <c r="G417" s="112" t="s">
        <v>242</v>
      </c>
      <c r="H417" s="112" t="s">
        <v>246</v>
      </c>
      <c r="I417" s="112">
        <v>60</v>
      </c>
      <c r="J417" s="112">
        <v>6</v>
      </c>
      <c r="K417" s="112">
        <v>6</v>
      </c>
      <c r="L417" s="114">
        <v>1350</v>
      </c>
      <c r="M417" s="114">
        <v>207.6</v>
      </c>
      <c r="N417" s="114">
        <v>340.2</v>
      </c>
      <c r="O417" s="114">
        <v>1897.8</v>
      </c>
      <c r="P417" s="114">
        <v>189.78</v>
      </c>
    </row>
    <row r="418" spans="2:16">
      <c r="B418" s="112" t="s">
        <v>357</v>
      </c>
      <c r="C418" s="112" t="s">
        <v>254</v>
      </c>
      <c r="D418" s="113">
        <v>41709</v>
      </c>
      <c r="E418" s="112">
        <v>2004</v>
      </c>
      <c r="F418" s="112" t="s">
        <v>119</v>
      </c>
      <c r="G418" s="112" t="s">
        <v>242</v>
      </c>
      <c r="H418" s="112" t="s">
        <v>246</v>
      </c>
      <c r="I418" s="112">
        <v>12</v>
      </c>
      <c r="J418" s="112">
        <v>47</v>
      </c>
      <c r="K418" s="112">
        <v>5</v>
      </c>
      <c r="L418" s="114">
        <v>270</v>
      </c>
      <c r="M418" s="114">
        <v>1626.2</v>
      </c>
      <c r="N418" s="114">
        <v>283.5</v>
      </c>
      <c r="O418" s="114">
        <v>2179.6999999999998</v>
      </c>
      <c r="P418" s="114">
        <v>217.97</v>
      </c>
    </row>
    <row r="419" spans="2:16">
      <c r="B419" s="112" t="s">
        <v>358</v>
      </c>
      <c r="C419" s="112" t="s">
        <v>258</v>
      </c>
      <c r="D419" s="113">
        <v>41710</v>
      </c>
      <c r="E419" s="112">
        <v>2004</v>
      </c>
      <c r="F419" s="112" t="s">
        <v>119</v>
      </c>
      <c r="G419" s="112" t="s">
        <v>242</v>
      </c>
      <c r="H419" s="112" t="s">
        <v>291</v>
      </c>
      <c r="I419" s="112">
        <v>53</v>
      </c>
      <c r="J419" s="112">
        <v>15</v>
      </c>
      <c r="K419" s="112">
        <v>9</v>
      </c>
      <c r="L419" s="114">
        <v>1192.5</v>
      </c>
      <c r="M419" s="114">
        <v>519</v>
      </c>
      <c r="N419" s="114">
        <v>510.3</v>
      </c>
      <c r="O419" s="114">
        <v>2221.8000000000002</v>
      </c>
      <c r="P419" s="114">
        <v>222.18</v>
      </c>
    </row>
    <row r="420" spans="2:16">
      <c r="B420" s="112" t="s">
        <v>368</v>
      </c>
      <c r="C420" s="112" t="s">
        <v>249</v>
      </c>
      <c r="D420" s="113">
        <v>41721</v>
      </c>
      <c r="E420" s="112">
        <v>2004</v>
      </c>
      <c r="F420" s="112" t="s">
        <v>119</v>
      </c>
      <c r="G420" s="112" t="s">
        <v>242</v>
      </c>
      <c r="H420" s="112" t="s">
        <v>228</v>
      </c>
      <c r="I420" s="112">
        <v>25</v>
      </c>
      <c r="J420" s="112">
        <v>44</v>
      </c>
      <c r="K420" s="112">
        <v>4</v>
      </c>
      <c r="L420" s="114">
        <v>562.5</v>
      </c>
      <c r="M420" s="114">
        <v>1522.4</v>
      </c>
      <c r="N420" s="114">
        <v>226.8</v>
      </c>
      <c r="O420" s="114">
        <v>2311.6999999999998</v>
      </c>
      <c r="P420" s="114">
        <v>231.17</v>
      </c>
    </row>
    <row r="421" spans="2:16">
      <c r="B421" s="112" t="s">
        <v>373</v>
      </c>
      <c r="C421" s="112" t="s">
        <v>256</v>
      </c>
      <c r="D421" s="113">
        <v>41725</v>
      </c>
      <c r="E421" s="112">
        <v>2004</v>
      </c>
      <c r="F421" s="112" t="s">
        <v>119</v>
      </c>
      <c r="G421" s="112" t="s">
        <v>242</v>
      </c>
      <c r="H421" s="112" t="s">
        <v>266</v>
      </c>
      <c r="I421" s="112">
        <v>83</v>
      </c>
      <c r="J421" s="112">
        <v>39</v>
      </c>
      <c r="K421" s="112">
        <v>7</v>
      </c>
      <c r="L421" s="114">
        <v>1867.5</v>
      </c>
      <c r="M421" s="114">
        <v>1349.4</v>
      </c>
      <c r="N421" s="114">
        <v>396.9</v>
      </c>
      <c r="O421" s="114">
        <v>3613.8</v>
      </c>
      <c r="P421" s="114">
        <v>361.38</v>
      </c>
    </row>
    <row r="422" spans="2:16">
      <c r="B422" s="112" t="s">
        <v>379</v>
      </c>
      <c r="C422" s="112" t="s">
        <v>247</v>
      </c>
      <c r="D422" s="113">
        <v>41729</v>
      </c>
      <c r="E422" s="112">
        <v>2004</v>
      </c>
      <c r="F422" s="112" t="s">
        <v>119</v>
      </c>
      <c r="G422" s="112" t="s">
        <v>242</v>
      </c>
      <c r="H422" s="112" t="s">
        <v>266</v>
      </c>
      <c r="I422" s="112">
        <v>81</v>
      </c>
      <c r="J422" s="112">
        <v>24</v>
      </c>
      <c r="K422" s="112">
        <v>7</v>
      </c>
      <c r="L422" s="114">
        <v>1822.5</v>
      </c>
      <c r="M422" s="114">
        <v>830.4</v>
      </c>
      <c r="N422" s="114">
        <v>396.9</v>
      </c>
      <c r="O422" s="114">
        <v>3049.8</v>
      </c>
      <c r="P422" s="114">
        <v>304.98</v>
      </c>
    </row>
    <row r="423" spans="2:16">
      <c r="B423" s="112" t="s">
        <v>390</v>
      </c>
      <c r="C423" s="112" t="s">
        <v>286</v>
      </c>
      <c r="D423" s="113">
        <v>41741</v>
      </c>
      <c r="E423" s="112">
        <v>2004</v>
      </c>
      <c r="F423" s="112" t="s">
        <v>214</v>
      </c>
      <c r="G423" s="112" t="s">
        <v>242</v>
      </c>
      <c r="H423" s="112" t="s">
        <v>266</v>
      </c>
      <c r="I423" s="112">
        <v>96</v>
      </c>
      <c r="J423" s="112">
        <v>44</v>
      </c>
      <c r="K423" s="112">
        <v>2</v>
      </c>
      <c r="L423" s="114">
        <v>2160</v>
      </c>
      <c r="M423" s="114">
        <v>1522.4</v>
      </c>
      <c r="N423" s="114">
        <v>113.4</v>
      </c>
      <c r="O423" s="114">
        <v>3795.8</v>
      </c>
      <c r="P423" s="114">
        <v>379.58</v>
      </c>
    </row>
    <row r="424" spans="2:16">
      <c r="B424" s="112" t="s">
        <v>391</v>
      </c>
      <c r="C424" s="112" t="s">
        <v>277</v>
      </c>
      <c r="D424" s="113">
        <v>41742</v>
      </c>
      <c r="E424" s="112">
        <v>2004</v>
      </c>
      <c r="F424" s="112" t="s">
        <v>214</v>
      </c>
      <c r="G424" s="112" t="s">
        <v>242</v>
      </c>
      <c r="H424" s="112" t="s">
        <v>271</v>
      </c>
      <c r="I424" s="112">
        <v>83</v>
      </c>
      <c r="J424" s="112">
        <v>31</v>
      </c>
      <c r="K424" s="112">
        <v>4</v>
      </c>
      <c r="L424" s="114">
        <v>1867.5</v>
      </c>
      <c r="M424" s="114">
        <v>1072.5999999999999</v>
      </c>
      <c r="N424" s="114">
        <v>226.8</v>
      </c>
      <c r="O424" s="114">
        <v>3166.9</v>
      </c>
      <c r="P424" s="114">
        <v>316.69</v>
      </c>
    </row>
    <row r="425" spans="2:16">
      <c r="B425" s="112" t="s">
        <v>396</v>
      </c>
      <c r="C425" s="112" t="s">
        <v>283</v>
      </c>
      <c r="D425" s="113">
        <v>41750</v>
      </c>
      <c r="E425" s="112">
        <v>2004</v>
      </c>
      <c r="F425" s="112" t="s">
        <v>214</v>
      </c>
      <c r="G425" s="112" t="s">
        <v>242</v>
      </c>
      <c r="H425" s="112" t="s">
        <v>27</v>
      </c>
      <c r="I425" s="112">
        <v>1</v>
      </c>
      <c r="J425" s="112">
        <v>10</v>
      </c>
      <c r="K425" s="112">
        <v>9</v>
      </c>
      <c r="L425" s="114">
        <v>22.5</v>
      </c>
      <c r="M425" s="114">
        <v>346</v>
      </c>
      <c r="N425" s="114">
        <v>510.3</v>
      </c>
      <c r="O425" s="114">
        <v>878.8</v>
      </c>
      <c r="P425" s="114">
        <v>87.88</v>
      </c>
    </row>
    <row r="426" spans="2:16">
      <c r="B426" s="112" t="s">
        <v>403</v>
      </c>
      <c r="C426" s="112" t="s">
        <v>283</v>
      </c>
      <c r="D426" s="113">
        <v>41751</v>
      </c>
      <c r="E426" s="112">
        <v>2004</v>
      </c>
      <c r="F426" s="112" t="s">
        <v>214</v>
      </c>
      <c r="G426" s="112" t="s">
        <v>242</v>
      </c>
      <c r="H426" s="112" t="s">
        <v>228</v>
      </c>
      <c r="I426" s="112">
        <v>77</v>
      </c>
      <c r="J426" s="112">
        <v>27</v>
      </c>
      <c r="K426" s="112">
        <v>3</v>
      </c>
      <c r="L426" s="114">
        <v>1732.5</v>
      </c>
      <c r="M426" s="114">
        <v>934.2</v>
      </c>
      <c r="N426" s="114">
        <v>170.1</v>
      </c>
      <c r="O426" s="114">
        <v>2836.8</v>
      </c>
      <c r="P426" s="114">
        <v>283.68</v>
      </c>
    </row>
    <row r="427" spans="2:16">
      <c r="B427" s="112" t="s">
        <v>404</v>
      </c>
      <c r="C427" s="112" t="s">
        <v>256</v>
      </c>
      <c r="D427" s="113">
        <v>41752</v>
      </c>
      <c r="E427" s="112">
        <v>2004</v>
      </c>
      <c r="F427" s="112" t="s">
        <v>214</v>
      </c>
      <c r="G427" s="112" t="s">
        <v>242</v>
      </c>
      <c r="H427" s="112" t="s">
        <v>266</v>
      </c>
      <c r="I427" s="112">
        <v>67</v>
      </c>
      <c r="J427" s="112">
        <v>6</v>
      </c>
      <c r="K427" s="112">
        <v>1</v>
      </c>
      <c r="L427" s="114">
        <v>1507.5</v>
      </c>
      <c r="M427" s="114">
        <v>207.6</v>
      </c>
      <c r="N427" s="114">
        <v>56.7</v>
      </c>
      <c r="O427" s="114">
        <v>1771.8</v>
      </c>
      <c r="P427" s="114">
        <v>177.18</v>
      </c>
    </row>
    <row r="428" spans="2:16">
      <c r="B428" s="112" t="s">
        <v>405</v>
      </c>
      <c r="C428" s="112" t="s">
        <v>254</v>
      </c>
      <c r="D428" s="113">
        <v>41752</v>
      </c>
      <c r="E428" s="112">
        <v>2004</v>
      </c>
      <c r="F428" s="112" t="s">
        <v>214</v>
      </c>
      <c r="G428" s="112" t="s">
        <v>242</v>
      </c>
      <c r="H428" s="112" t="s">
        <v>263</v>
      </c>
      <c r="I428" s="112">
        <v>91</v>
      </c>
      <c r="J428" s="112">
        <v>25</v>
      </c>
      <c r="K428" s="112">
        <v>7</v>
      </c>
      <c r="L428" s="114">
        <v>2047.5</v>
      </c>
      <c r="M428" s="114">
        <v>865</v>
      </c>
      <c r="N428" s="114">
        <v>396.9</v>
      </c>
      <c r="O428" s="114">
        <v>3309.4</v>
      </c>
      <c r="P428" s="114">
        <v>330.94</v>
      </c>
    </row>
    <row r="429" spans="2:16">
      <c r="B429" s="112" t="s">
        <v>408</v>
      </c>
      <c r="C429" s="112" t="s">
        <v>258</v>
      </c>
      <c r="D429" s="113">
        <v>41753</v>
      </c>
      <c r="E429" s="112">
        <v>2004</v>
      </c>
      <c r="F429" s="112" t="s">
        <v>214</v>
      </c>
      <c r="G429" s="112" t="s">
        <v>242</v>
      </c>
      <c r="H429" s="112" t="s">
        <v>27</v>
      </c>
      <c r="I429" s="112">
        <v>14</v>
      </c>
      <c r="J429" s="112">
        <v>23</v>
      </c>
      <c r="K429" s="112">
        <v>10</v>
      </c>
      <c r="L429" s="114">
        <v>315</v>
      </c>
      <c r="M429" s="114">
        <v>795.8</v>
      </c>
      <c r="N429" s="114">
        <v>567</v>
      </c>
      <c r="O429" s="114">
        <v>1677.8</v>
      </c>
      <c r="P429" s="114">
        <v>167.78</v>
      </c>
    </row>
    <row r="430" spans="2:16">
      <c r="B430" s="112" t="s">
        <v>411</v>
      </c>
      <c r="C430" s="112" t="s">
        <v>254</v>
      </c>
      <c r="D430" s="113">
        <v>41758</v>
      </c>
      <c r="E430" s="112">
        <v>2004</v>
      </c>
      <c r="F430" s="112" t="s">
        <v>214</v>
      </c>
      <c r="G430" s="112" t="s">
        <v>242</v>
      </c>
      <c r="H430" s="112" t="s">
        <v>252</v>
      </c>
      <c r="I430" s="112">
        <v>45</v>
      </c>
      <c r="J430" s="112">
        <v>15</v>
      </c>
      <c r="K430" s="112">
        <v>9</v>
      </c>
      <c r="L430" s="114">
        <v>1012.5</v>
      </c>
      <c r="M430" s="114">
        <v>519</v>
      </c>
      <c r="N430" s="114">
        <v>510.3</v>
      </c>
      <c r="O430" s="114">
        <v>2041.8</v>
      </c>
      <c r="P430" s="114">
        <v>204.18</v>
      </c>
    </row>
    <row r="431" spans="2:16">
      <c r="B431" s="112" t="s">
        <v>412</v>
      </c>
      <c r="C431" s="112" t="s">
        <v>286</v>
      </c>
      <c r="D431" s="113">
        <v>41758</v>
      </c>
      <c r="E431" s="112">
        <v>2004</v>
      </c>
      <c r="F431" s="112" t="s">
        <v>214</v>
      </c>
      <c r="G431" s="112" t="s">
        <v>242</v>
      </c>
      <c r="H431" s="112" t="s">
        <v>261</v>
      </c>
      <c r="I431" s="112">
        <v>91</v>
      </c>
      <c r="J431" s="112">
        <v>31</v>
      </c>
      <c r="K431" s="112">
        <v>4</v>
      </c>
      <c r="L431" s="114">
        <v>2047.5</v>
      </c>
      <c r="M431" s="114">
        <v>1072.5999999999999</v>
      </c>
      <c r="N431" s="114">
        <v>226.8</v>
      </c>
      <c r="O431" s="114">
        <v>3346.9</v>
      </c>
      <c r="P431" s="114">
        <v>334.69</v>
      </c>
    </row>
    <row r="432" spans="2:16">
      <c r="B432" s="112" t="s">
        <v>422</v>
      </c>
      <c r="C432" s="112" t="s">
        <v>277</v>
      </c>
      <c r="D432" s="113">
        <v>41769</v>
      </c>
      <c r="E432" s="112">
        <v>2004</v>
      </c>
      <c r="F432" s="112" t="s">
        <v>215</v>
      </c>
      <c r="G432" s="112" t="s">
        <v>242</v>
      </c>
      <c r="H432" s="112" t="s">
        <v>246</v>
      </c>
      <c r="I432" s="112">
        <v>70</v>
      </c>
      <c r="J432" s="112">
        <v>41</v>
      </c>
      <c r="K432" s="112">
        <v>3</v>
      </c>
      <c r="L432" s="114">
        <v>1575</v>
      </c>
      <c r="M432" s="114">
        <v>1418.6</v>
      </c>
      <c r="N432" s="114">
        <v>170.1</v>
      </c>
      <c r="O432" s="114">
        <v>3163.7</v>
      </c>
      <c r="P432" s="114">
        <v>316.37</v>
      </c>
    </row>
    <row r="433" spans="2:16">
      <c r="B433" s="112" t="s">
        <v>432</v>
      </c>
      <c r="C433" s="112" t="s">
        <v>247</v>
      </c>
      <c r="D433" s="113">
        <v>41777</v>
      </c>
      <c r="E433" s="112">
        <v>2004</v>
      </c>
      <c r="F433" s="112" t="s">
        <v>215</v>
      </c>
      <c r="G433" s="112" t="s">
        <v>242</v>
      </c>
      <c r="H433" s="112" t="s">
        <v>27</v>
      </c>
      <c r="I433" s="112">
        <v>84</v>
      </c>
      <c r="J433" s="112">
        <v>40</v>
      </c>
      <c r="K433" s="112">
        <v>8</v>
      </c>
      <c r="L433" s="114">
        <v>1890</v>
      </c>
      <c r="M433" s="114">
        <v>1384</v>
      </c>
      <c r="N433" s="114">
        <v>453.6</v>
      </c>
      <c r="O433" s="114">
        <v>3727.6</v>
      </c>
      <c r="P433" s="114">
        <v>372.76</v>
      </c>
    </row>
    <row r="434" spans="2:16">
      <c r="B434" s="112" t="s">
        <v>454</v>
      </c>
      <c r="C434" s="112" t="s">
        <v>279</v>
      </c>
      <c r="D434" s="113">
        <v>41801</v>
      </c>
      <c r="E434" s="112">
        <v>2004</v>
      </c>
      <c r="F434" s="112" t="s">
        <v>216</v>
      </c>
      <c r="G434" s="112" t="s">
        <v>242</v>
      </c>
      <c r="H434" s="112" t="s">
        <v>246</v>
      </c>
      <c r="I434" s="112">
        <v>66</v>
      </c>
      <c r="J434" s="112">
        <v>30</v>
      </c>
      <c r="K434" s="112">
        <v>10</v>
      </c>
      <c r="L434" s="114">
        <v>1485</v>
      </c>
      <c r="M434" s="114">
        <v>1038</v>
      </c>
      <c r="N434" s="114">
        <v>567</v>
      </c>
      <c r="O434" s="114">
        <v>3090</v>
      </c>
      <c r="P434" s="114">
        <v>309</v>
      </c>
    </row>
    <row r="435" spans="2:16">
      <c r="B435" s="112" t="s">
        <v>472</v>
      </c>
      <c r="C435" s="112" t="s">
        <v>254</v>
      </c>
      <c r="D435" s="113">
        <v>41818</v>
      </c>
      <c r="E435" s="112">
        <v>2004</v>
      </c>
      <c r="F435" s="112" t="s">
        <v>216</v>
      </c>
      <c r="G435" s="112" t="s">
        <v>242</v>
      </c>
      <c r="H435" s="112" t="s">
        <v>246</v>
      </c>
      <c r="I435" s="112">
        <v>26</v>
      </c>
      <c r="J435" s="112">
        <v>41</v>
      </c>
      <c r="K435" s="112">
        <v>7</v>
      </c>
      <c r="L435" s="114">
        <v>585</v>
      </c>
      <c r="M435" s="114">
        <v>1418.6</v>
      </c>
      <c r="N435" s="114">
        <v>396.9</v>
      </c>
      <c r="O435" s="114">
        <v>2400.5</v>
      </c>
      <c r="P435" s="114">
        <v>240.05</v>
      </c>
    </row>
    <row r="436" spans="2:16">
      <c r="B436" s="112" t="s">
        <v>476</v>
      </c>
      <c r="C436" s="112" t="s">
        <v>249</v>
      </c>
      <c r="D436" s="113">
        <v>41819</v>
      </c>
      <c r="E436" s="112">
        <v>2004</v>
      </c>
      <c r="F436" s="112" t="s">
        <v>216</v>
      </c>
      <c r="G436" s="112" t="s">
        <v>242</v>
      </c>
      <c r="H436" s="112" t="s">
        <v>27</v>
      </c>
      <c r="I436" s="112">
        <v>50</v>
      </c>
      <c r="J436" s="112">
        <v>26</v>
      </c>
      <c r="K436" s="112">
        <v>5</v>
      </c>
      <c r="L436" s="114">
        <v>1125</v>
      </c>
      <c r="M436" s="114">
        <v>899.6</v>
      </c>
      <c r="N436" s="114">
        <v>283.5</v>
      </c>
      <c r="O436" s="114">
        <v>2308.1</v>
      </c>
      <c r="P436" s="114">
        <v>230.81</v>
      </c>
    </row>
    <row r="437" spans="2:16">
      <c r="B437" s="112" t="s">
        <v>477</v>
      </c>
      <c r="C437" s="112" t="s">
        <v>279</v>
      </c>
      <c r="D437" s="113">
        <v>41821</v>
      </c>
      <c r="E437" s="112">
        <v>2004</v>
      </c>
      <c r="F437" s="112" t="s">
        <v>478</v>
      </c>
      <c r="G437" s="112" t="s">
        <v>242</v>
      </c>
      <c r="H437" s="112" t="s">
        <v>291</v>
      </c>
      <c r="I437" s="112">
        <v>60</v>
      </c>
      <c r="J437" s="112">
        <v>20</v>
      </c>
      <c r="K437" s="112">
        <v>8</v>
      </c>
      <c r="L437" s="114">
        <v>1350</v>
      </c>
      <c r="M437" s="114">
        <v>692</v>
      </c>
      <c r="N437" s="114">
        <v>453.6</v>
      </c>
      <c r="O437" s="114">
        <v>2495.6</v>
      </c>
      <c r="P437" s="114">
        <v>249.56</v>
      </c>
    </row>
    <row r="438" spans="2:16">
      <c r="B438" s="112" t="s">
        <v>485</v>
      </c>
      <c r="C438" s="112" t="s">
        <v>249</v>
      </c>
      <c r="D438" s="113">
        <v>41825</v>
      </c>
      <c r="E438" s="112">
        <v>2004</v>
      </c>
      <c r="F438" s="112" t="s">
        <v>478</v>
      </c>
      <c r="G438" s="112" t="s">
        <v>242</v>
      </c>
      <c r="H438" s="112" t="s">
        <v>263</v>
      </c>
      <c r="I438" s="112">
        <v>27</v>
      </c>
      <c r="J438" s="112">
        <v>24</v>
      </c>
      <c r="K438" s="112">
        <v>7</v>
      </c>
      <c r="L438" s="114">
        <v>607.5</v>
      </c>
      <c r="M438" s="114">
        <v>830.4</v>
      </c>
      <c r="N438" s="114">
        <v>396.9</v>
      </c>
      <c r="O438" s="114">
        <v>1834.8</v>
      </c>
      <c r="P438" s="114">
        <v>183.48</v>
      </c>
    </row>
    <row r="439" spans="2:16">
      <c r="B439" s="112" t="s">
        <v>498</v>
      </c>
      <c r="C439" s="112" t="s">
        <v>286</v>
      </c>
      <c r="D439" s="113">
        <v>41841</v>
      </c>
      <c r="E439" s="112">
        <v>2004</v>
      </c>
      <c r="F439" s="112" t="s">
        <v>478</v>
      </c>
      <c r="G439" s="112" t="s">
        <v>242</v>
      </c>
      <c r="H439" s="112" t="s">
        <v>291</v>
      </c>
      <c r="I439" s="112">
        <v>9</v>
      </c>
      <c r="J439" s="112">
        <v>49</v>
      </c>
      <c r="K439" s="112">
        <v>6</v>
      </c>
      <c r="L439" s="114">
        <v>202.5</v>
      </c>
      <c r="M439" s="114">
        <v>1695.4</v>
      </c>
      <c r="N439" s="114">
        <v>340.2</v>
      </c>
      <c r="O439" s="114">
        <v>2238.1</v>
      </c>
      <c r="P439" s="114">
        <v>223.81</v>
      </c>
    </row>
    <row r="440" spans="2:16">
      <c r="B440" s="112" t="s">
        <v>510</v>
      </c>
      <c r="C440" s="112" t="s">
        <v>258</v>
      </c>
      <c r="D440" s="113">
        <v>41850</v>
      </c>
      <c r="E440" s="112">
        <v>2004</v>
      </c>
      <c r="F440" s="112" t="s">
        <v>478</v>
      </c>
      <c r="G440" s="112" t="s">
        <v>242</v>
      </c>
      <c r="H440" s="112" t="s">
        <v>246</v>
      </c>
      <c r="I440" s="112">
        <v>97</v>
      </c>
      <c r="J440" s="112">
        <v>24</v>
      </c>
      <c r="K440" s="112">
        <v>3</v>
      </c>
      <c r="L440" s="114">
        <v>2182.5</v>
      </c>
      <c r="M440" s="114">
        <v>830.4</v>
      </c>
      <c r="N440" s="114">
        <v>170.1</v>
      </c>
      <c r="O440" s="114">
        <v>3183</v>
      </c>
      <c r="P440" s="114">
        <v>318.3</v>
      </c>
    </row>
    <row r="441" spans="2:16">
      <c r="B441" s="112" t="s">
        <v>516</v>
      </c>
      <c r="C441" s="112" t="s">
        <v>279</v>
      </c>
      <c r="D441" s="113">
        <v>41855</v>
      </c>
      <c r="E441" s="112">
        <v>2004</v>
      </c>
      <c r="F441" s="112" t="s">
        <v>515</v>
      </c>
      <c r="G441" s="112" t="s">
        <v>242</v>
      </c>
      <c r="H441" s="112" t="s">
        <v>252</v>
      </c>
      <c r="I441" s="112">
        <v>68</v>
      </c>
      <c r="J441" s="112">
        <v>9</v>
      </c>
      <c r="K441" s="112">
        <v>7</v>
      </c>
      <c r="L441" s="114">
        <v>1530</v>
      </c>
      <c r="M441" s="114">
        <v>311.39999999999998</v>
      </c>
      <c r="N441" s="114">
        <v>396.9</v>
      </c>
      <c r="O441" s="114">
        <v>2238.3000000000002</v>
      </c>
      <c r="P441" s="114">
        <v>223.83</v>
      </c>
    </row>
    <row r="442" spans="2:16">
      <c r="B442" s="112" t="s">
        <v>527</v>
      </c>
      <c r="C442" s="112" t="s">
        <v>277</v>
      </c>
      <c r="D442" s="113">
        <v>41862</v>
      </c>
      <c r="E442" s="112">
        <v>2004</v>
      </c>
      <c r="F442" s="112" t="s">
        <v>515</v>
      </c>
      <c r="G442" s="112" t="s">
        <v>242</v>
      </c>
      <c r="H442" s="112" t="s">
        <v>263</v>
      </c>
      <c r="I442" s="112">
        <v>91</v>
      </c>
      <c r="J442" s="112">
        <v>24</v>
      </c>
      <c r="K442" s="112">
        <v>7</v>
      </c>
      <c r="L442" s="114">
        <v>2047.5</v>
      </c>
      <c r="M442" s="114">
        <v>830.4</v>
      </c>
      <c r="N442" s="114">
        <v>396.9</v>
      </c>
      <c r="O442" s="114">
        <v>3274.8</v>
      </c>
      <c r="P442" s="114">
        <v>327.48</v>
      </c>
    </row>
    <row r="443" spans="2:16">
      <c r="B443" s="112" t="s">
        <v>549</v>
      </c>
      <c r="C443" s="112" t="s">
        <v>258</v>
      </c>
      <c r="D443" s="113">
        <v>41874</v>
      </c>
      <c r="E443" s="112">
        <v>2004</v>
      </c>
      <c r="F443" s="112" t="s">
        <v>515</v>
      </c>
      <c r="G443" s="112" t="s">
        <v>242</v>
      </c>
      <c r="H443" s="112" t="s">
        <v>291</v>
      </c>
      <c r="I443" s="112">
        <v>15</v>
      </c>
      <c r="J443" s="112">
        <v>31</v>
      </c>
      <c r="K443" s="112">
        <v>2</v>
      </c>
      <c r="L443" s="114">
        <v>337.5</v>
      </c>
      <c r="M443" s="114">
        <v>1072.5999999999999</v>
      </c>
      <c r="N443" s="114">
        <v>113.4</v>
      </c>
      <c r="O443" s="114">
        <v>1523.5</v>
      </c>
      <c r="P443" s="114">
        <v>152.35</v>
      </c>
    </row>
    <row r="444" spans="2:16">
      <c r="B444" s="112" t="s">
        <v>554</v>
      </c>
      <c r="C444" s="112" t="s">
        <v>254</v>
      </c>
      <c r="D444" s="113">
        <v>41879</v>
      </c>
      <c r="E444" s="112">
        <v>2004</v>
      </c>
      <c r="F444" s="112" t="s">
        <v>515</v>
      </c>
      <c r="G444" s="112" t="s">
        <v>242</v>
      </c>
      <c r="H444" s="112" t="s">
        <v>291</v>
      </c>
      <c r="I444" s="112">
        <v>2</v>
      </c>
      <c r="J444" s="112">
        <v>26</v>
      </c>
      <c r="K444" s="112">
        <v>10</v>
      </c>
      <c r="L444" s="114">
        <v>45</v>
      </c>
      <c r="M444" s="114">
        <v>899.6</v>
      </c>
      <c r="N444" s="114">
        <v>567</v>
      </c>
      <c r="O444" s="114">
        <v>1511.6</v>
      </c>
      <c r="P444" s="114">
        <v>151.16</v>
      </c>
    </row>
    <row r="445" spans="2:16">
      <c r="B445" s="112" t="s">
        <v>573</v>
      </c>
      <c r="C445" s="112" t="s">
        <v>279</v>
      </c>
      <c r="D445" s="113">
        <v>41897</v>
      </c>
      <c r="E445" s="112">
        <v>2004</v>
      </c>
      <c r="F445" s="112" t="s">
        <v>561</v>
      </c>
      <c r="G445" s="112" t="s">
        <v>242</v>
      </c>
      <c r="H445" s="112" t="s">
        <v>266</v>
      </c>
      <c r="I445" s="112">
        <v>9</v>
      </c>
      <c r="J445" s="112">
        <v>50</v>
      </c>
      <c r="K445" s="112">
        <v>4</v>
      </c>
      <c r="L445" s="114">
        <v>202.5</v>
      </c>
      <c r="M445" s="114">
        <v>1730</v>
      </c>
      <c r="N445" s="114">
        <v>226.8</v>
      </c>
      <c r="O445" s="114">
        <v>2159.3000000000002</v>
      </c>
      <c r="P445" s="114">
        <v>215.93</v>
      </c>
    </row>
    <row r="446" spans="2:16">
      <c r="B446" s="112" t="s">
        <v>581</v>
      </c>
      <c r="C446" s="112" t="s">
        <v>244</v>
      </c>
      <c r="D446" s="113">
        <v>41901</v>
      </c>
      <c r="E446" s="112">
        <v>2004</v>
      </c>
      <c r="F446" s="112" t="s">
        <v>561</v>
      </c>
      <c r="G446" s="112" t="s">
        <v>242</v>
      </c>
      <c r="H446" s="112" t="s">
        <v>27</v>
      </c>
      <c r="I446" s="112">
        <v>62</v>
      </c>
      <c r="J446" s="112">
        <v>50</v>
      </c>
      <c r="K446" s="112">
        <v>9</v>
      </c>
      <c r="L446" s="114">
        <v>1395</v>
      </c>
      <c r="M446" s="114">
        <v>1730</v>
      </c>
      <c r="N446" s="114">
        <v>510.3</v>
      </c>
      <c r="O446" s="114">
        <v>3635.3</v>
      </c>
      <c r="P446" s="114">
        <v>363.53</v>
      </c>
    </row>
    <row r="447" spans="2:16">
      <c r="B447" s="112" t="s">
        <v>582</v>
      </c>
      <c r="C447" s="112" t="s">
        <v>247</v>
      </c>
      <c r="D447" s="113">
        <v>41902</v>
      </c>
      <c r="E447" s="112">
        <v>2004</v>
      </c>
      <c r="F447" s="112" t="s">
        <v>561</v>
      </c>
      <c r="G447" s="112" t="s">
        <v>242</v>
      </c>
      <c r="H447" s="112" t="s">
        <v>271</v>
      </c>
      <c r="I447" s="112">
        <v>76</v>
      </c>
      <c r="J447" s="112">
        <v>22</v>
      </c>
      <c r="K447" s="112">
        <v>9</v>
      </c>
      <c r="L447" s="114">
        <v>1710</v>
      </c>
      <c r="M447" s="114">
        <v>761.2</v>
      </c>
      <c r="N447" s="114">
        <v>510.3</v>
      </c>
      <c r="O447" s="114">
        <v>2981.5</v>
      </c>
      <c r="P447" s="114">
        <v>298.14999999999998</v>
      </c>
    </row>
    <row r="448" spans="2:16">
      <c r="B448" s="112" t="s">
        <v>584</v>
      </c>
      <c r="C448" s="112" t="s">
        <v>254</v>
      </c>
      <c r="D448" s="113">
        <v>41903</v>
      </c>
      <c r="E448" s="112">
        <v>2004</v>
      </c>
      <c r="F448" s="112" t="s">
        <v>561</v>
      </c>
      <c r="G448" s="112" t="s">
        <v>242</v>
      </c>
      <c r="H448" s="112" t="s">
        <v>228</v>
      </c>
      <c r="I448" s="112">
        <v>60</v>
      </c>
      <c r="J448" s="112">
        <v>40</v>
      </c>
      <c r="K448" s="112">
        <v>1</v>
      </c>
      <c r="L448" s="114">
        <v>1350</v>
      </c>
      <c r="M448" s="114">
        <v>1384</v>
      </c>
      <c r="N448" s="114">
        <v>56.7</v>
      </c>
      <c r="O448" s="114">
        <v>2790.7</v>
      </c>
      <c r="P448" s="114">
        <v>279.07</v>
      </c>
    </row>
    <row r="449" spans="2:16">
      <c r="B449" s="112" t="s">
        <v>587</v>
      </c>
      <c r="C449" s="112" t="s">
        <v>247</v>
      </c>
      <c r="D449" s="113">
        <v>41907</v>
      </c>
      <c r="E449" s="112">
        <v>2004</v>
      </c>
      <c r="F449" s="112" t="s">
        <v>561</v>
      </c>
      <c r="G449" s="112" t="s">
        <v>242</v>
      </c>
      <c r="H449" s="112" t="s">
        <v>243</v>
      </c>
      <c r="I449" s="112">
        <v>92</v>
      </c>
      <c r="J449" s="112">
        <v>25</v>
      </c>
      <c r="K449" s="112">
        <v>7</v>
      </c>
      <c r="L449" s="114">
        <v>2070</v>
      </c>
      <c r="M449" s="114">
        <v>865</v>
      </c>
      <c r="N449" s="114">
        <v>396.9</v>
      </c>
      <c r="O449" s="114">
        <v>3331.9</v>
      </c>
      <c r="P449" s="114">
        <v>333.19</v>
      </c>
    </row>
    <row r="450" spans="2:16">
      <c r="B450" s="112" t="s">
        <v>592</v>
      </c>
      <c r="C450" s="112" t="s">
        <v>277</v>
      </c>
      <c r="D450" s="113">
        <v>41911</v>
      </c>
      <c r="E450" s="112">
        <v>2004</v>
      </c>
      <c r="F450" s="112" t="s">
        <v>561</v>
      </c>
      <c r="G450" s="112" t="s">
        <v>242</v>
      </c>
      <c r="H450" s="112" t="s">
        <v>252</v>
      </c>
      <c r="I450" s="112">
        <v>91</v>
      </c>
      <c r="J450" s="112">
        <v>24</v>
      </c>
      <c r="K450" s="112">
        <v>5</v>
      </c>
      <c r="L450" s="114">
        <v>2047.5</v>
      </c>
      <c r="M450" s="114">
        <v>830.4</v>
      </c>
      <c r="N450" s="114">
        <v>283.5</v>
      </c>
      <c r="O450" s="114">
        <v>3161.4</v>
      </c>
      <c r="P450" s="114">
        <v>316.14</v>
      </c>
    </row>
    <row r="451" spans="2:16">
      <c r="B451" s="112" t="s">
        <v>600</v>
      </c>
      <c r="C451" s="112" t="s">
        <v>286</v>
      </c>
      <c r="D451" s="113">
        <v>41919</v>
      </c>
      <c r="E451" s="112">
        <v>2004</v>
      </c>
      <c r="F451" s="112" t="s">
        <v>596</v>
      </c>
      <c r="G451" s="112" t="s">
        <v>242</v>
      </c>
      <c r="H451" s="112" t="s">
        <v>261</v>
      </c>
      <c r="I451" s="112">
        <v>57</v>
      </c>
      <c r="J451" s="112">
        <v>13</v>
      </c>
      <c r="K451" s="112">
        <v>9</v>
      </c>
      <c r="L451" s="114">
        <v>1282.5</v>
      </c>
      <c r="M451" s="114">
        <v>449.8</v>
      </c>
      <c r="N451" s="114">
        <v>510.3</v>
      </c>
      <c r="O451" s="114">
        <v>2242.6</v>
      </c>
      <c r="P451" s="114">
        <v>224.26</v>
      </c>
    </row>
    <row r="452" spans="2:16">
      <c r="B452" s="112" t="s">
        <v>620</v>
      </c>
      <c r="C452" s="112" t="s">
        <v>247</v>
      </c>
      <c r="D452" s="113">
        <v>41935</v>
      </c>
      <c r="E452" s="112">
        <v>2004</v>
      </c>
      <c r="F452" s="112" t="s">
        <v>596</v>
      </c>
      <c r="G452" s="112" t="s">
        <v>242</v>
      </c>
      <c r="H452" s="112" t="s">
        <v>252</v>
      </c>
      <c r="I452" s="112">
        <v>16</v>
      </c>
      <c r="J452" s="112">
        <v>30</v>
      </c>
      <c r="K452" s="112">
        <v>3</v>
      </c>
      <c r="L452" s="114">
        <v>360</v>
      </c>
      <c r="M452" s="114">
        <v>1038</v>
      </c>
      <c r="N452" s="114">
        <v>170.1</v>
      </c>
      <c r="O452" s="114">
        <v>1568.1</v>
      </c>
      <c r="P452" s="114">
        <v>156.81</v>
      </c>
    </row>
    <row r="453" spans="2:16">
      <c r="B453" s="112" t="s">
        <v>621</v>
      </c>
      <c r="C453" s="112" t="s">
        <v>254</v>
      </c>
      <c r="D453" s="113">
        <v>41936</v>
      </c>
      <c r="E453" s="112">
        <v>2004</v>
      </c>
      <c r="F453" s="112" t="s">
        <v>596</v>
      </c>
      <c r="G453" s="112" t="s">
        <v>242</v>
      </c>
      <c r="H453" s="112" t="s">
        <v>228</v>
      </c>
      <c r="I453" s="112">
        <v>31</v>
      </c>
      <c r="J453" s="112">
        <v>16</v>
      </c>
      <c r="K453" s="112">
        <v>1</v>
      </c>
      <c r="L453" s="114">
        <v>697.5</v>
      </c>
      <c r="M453" s="114">
        <v>553.6</v>
      </c>
      <c r="N453" s="114">
        <v>56.7</v>
      </c>
      <c r="O453" s="114">
        <v>1307.8</v>
      </c>
      <c r="P453" s="114">
        <v>130.78</v>
      </c>
    </row>
    <row r="454" spans="2:16">
      <c r="B454" s="112" t="s">
        <v>623</v>
      </c>
      <c r="C454" s="112" t="s">
        <v>279</v>
      </c>
      <c r="D454" s="113">
        <v>41939</v>
      </c>
      <c r="E454" s="112">
        <v>2004</v>
      </c>
      <c r="F454" s="112" t="s">
        <v>596</v>
      </c>
      <c r="G454" s="112" t="s">
        <v>242</v>
      </c>
      <c r="H454" s="112" t="s">
        <v>291</v>
      </c>
      <c r="I454" s="112">
        <v>54</v>
      </c>
      <c r="J454" s="112">
        <v>14</v>
      </c>
      <c r="K454" s="112">
        <v>8</v>
      </c>
      <c r="L454" s="114">
        <v>1215</v>
      </c>
      <c r="M454" s="114">
        <v>484.4</v>
      </c>
      <c r="N454" s="114">
        <v>453.6</v>
      </c>
      <c r="O454" s="114">
        <v>2153</v>
      </c>
      <c r="P454" s="114">
        <v>215.3</v>
      </c>
    </row>
    <row r="455" spans="2:16">
      <c r="B455" s="112" t="s">
        <v>641</v>
      </c>
      <c r="C455" s="112" t="s">
        <v>244</v>
      </c>
      <c r="D455" s="113">
        <v>41961</v>
      </c>
      <c r="E455" s="112">
        <v>2004</v>
      </c>
      <c r="F455" s="112" t="s">
        <v>628</v>
      </c>
      <c r="G455" s="112" t="s">
        <v>242</v>
      </c>
      <c r="H455" s="112" t="s">
        <v>266</v>
      </c>
      <c r="I455" s="112">
        <v>22</v>
      </c>
      <c r="J455" s="112">
        <v>12</v>
      </c>
      <c r="K455" s="112">
        <v>2</v>
      </c>
      <c r="L455" s="114">
        <v>495</v>
      </c>
      <c r="M455" s="114">
        <v>415.2</v>
      </c>
      <c r="N455" s="114">
        <v>113.4</v>
      </c>
      <c r="O455" s="114">
        <v>1023.6</v>
      </c>
      <c r="P455" s="114">
        <v>102.36</v>
      </c>
    </row>
    <row r="456" spans="2:16">
      <c r="B456" s="112" t="s">
        <v>643</v>
      </c>
      <c r="C456" s="112" t="s">
        <v>286</v>
      </c>
      <c r="D456" s="113">
        <v>41962</v>
      </c>
      <c r="E456" s="112">
        <v>2004</v>
      </c>
      <c r="F456" s="112" t="s">
        <v>628</v>
      </c>
      <c r="G456" s="112" t="s">
        <v>242</v>
      </c>
      <c r="H456" s="112" t="s">
        <v>271</v>
      </c>
      <c r="I456" s="112">
        <v>48</v>
      </c>
      <c r="J456" s="112">
        <v>21</v>
      </c>
      <c r="K456" s="112">
        <v>5</v>
      </c>
      <c r="L456" s="114">
        <v>1080</v>
      </c>
      <c r="M456" s="114">
        <v>726.6</v>
      </c>
      <c r="N456" s="114">
        <v>283.5</v>
      </c>
      <c r="O456" s="114">
        <v>2090.1</v>
      </c>
      <c r="P456" s="114">
        <v>209.01</v>
      </c>
    </row>
    <row r="457" spans="2:16">
      <c r="B457" s="112" t="s">
        <v>655</v>
      </c>
      <c r="C457" s="112" t="s">
        <v>283</v>
      </c>
      <c r="D457" s="113">
        <v>41970</v>
      </c>
      <c r="E457" s="112">
        <v>2004</v>
      </c>
      <c r="F457" s="112" t="s">
        <v>628</v>
      </c>
      <c r="G457" s="112" t="s">
        <v>242</v>
      </c>
      <c r="H457" s="112" t="s">
        <v>228</v>
      </c>
      <c r="I457" s="112">
        <v>59</v>
      </c>
      <c r="J457" s="112">
        <v>26</v>
      </c>
      <c r="K457" s="112">
        <v>10</v>
      </c>
      <c r="L457" s="114">
        <v>1327.5</v>
      </c>
      <c r="M457" s="114">
        <v>899.6</v>
      </c>
      <c r="N457" s="114">
        <v>567</v>
      </c>
      <c r="O457" s="114">
        <v>2794.1</v>
      </c>
      <c r="P457" s="114">
        <v>279.41000000000003</v>
      </c>
    </row>
    <row r="458" spans="2:16">
      <c r="B458" s="112" t="s">
        <v>668</v>
      </c>
      <c r="C458" s="112" t="s">
        <v>258</v>
      </c>
      <c r="D458" s="113">
        <v>41983</v>
      </c>
      <c r="E458" s="112">
        <v>2004</v>
      </c>
      <c r="F458" s="112" t="s">
        <v>660</v>
      </c>
      <c r="G458" s="112" t="s">
        <v>242</v>
      </c>
      <c r="H458" s="112" t="s">
        <v>246</v>
      </c>
      <c r="I458" s="112">
        <v>100</v>
      </c>
      <c r="J458" s="112">
        <v>1</v>
      </c>
      <c r="K458" s="112">
        <v>2</v>
      </c>
      <c r="L458" s="114">
        <v>2250</v>
      </c>
      <c r="M458" s="114">
        <v>34.6</v>
      </c>
      <c r="N458" s="114">
        <v>113.4</v>
      </c>
      <c r="O458" s="114">
        <v>2398</v>
      </c>
      <c r="P458" s="114">
        <v>239.8</v>
      </c>
    </row>
    <row r="459" spans="2:16">
      <c r="B459" s="112" t="s">
        <v>677</v>
      </c>
      <c r="C459" s="112" t="s">
        <v>244</v>
      </c>
      <c r="D459" s="113">
        <v>41991</v>
      </c>
      <c r="E459" s="112">
        <v>2004</v>
      </c>
      <c r="F459" s="112" t="s">
        <v>660</v>
      </c>
      <c r="G459" s="112" t="s">
        <v>242</v>
      </c>
      <c r="H459" s="112" t="s">
        <v>252</v>
      </c>
      <c r="I459" s="112">
        <v>44</v>
      </c>
      <c r="J459" s="112">
        <v>44</v>
      </c>
      <c r="K459" s="112">
        <v>2</v>
      </c>
      <c r="L459" s="114">
        <v>990</v>
      </c>
      <c r="M459" s="114">
        <v>1522.4</v>
      </c>
      <c r="N459" s="114">
        <v>113.4</v>
      </c>
      <c r="O459" s="114">
        <v>2625.8</v>
      </c>
      <c r="P459" s="114">
        <v>262.58</v>
      </c>
    </row>
    <row r="460" spans="2:16">
      <c r="B460" s="112" t="s">
        <v>697</v>
      </c>
      <c r="C460" s="112" t="s">
        <v>254</v>
      </c>
      <c r="D460" s="113">
        <v>42003</v>
      </c>
      <c r="E460" s="112">
        <v>2004</v>
      </c>
      <c r="F460" s="112" t="s">
        <v>660</v>
      </c>
      <c r="G460" s="112" t="s">
        <v>242</v>
      </c>
      <c r="H460" s="112" t="s">
        <v>261</v>
      </c>
      <c r="I460" s="112">
        <v>36</v>
      </c>
      <c r="J460" s="112">
        <v>32</v>
      </c>
      <c r="K460" s="112">
        <v>5</v>
      </c>
      <c r="L460" s="114">
        <v>810</v>
      </c>
      <c r="M460" s="114">
        <v>1107.2</v>
      </c>
      <c r="N460" s="114">
        <v>283.5</v>
      </c>
      <c r="O460" s="114">
        <v>2200.6999999999998</v>
      </c>
      <c r="P460" s="114">
        <v>220.07</v>
      </c>
    </row>
    <row r="461" spans="2:16">
      <c r="B461" s="112" t="s">
        <v>698</v>
      </c>
      <c r="C461" s="112" t="s">
        <v>279</v>
      </c>
      <c r="D461" s="113">
        <v>42003</v>
      </c>
      <c r="E461" s="112">
        <v>2004</v>
      </c>
      <c r="F461" s="112" t="s">
        <v>660</v>
      </c>
      <c r="G461" s="112" t="s">
        <v>242</v>
      </c>
      <c r="H461" s="112" t="s">
        <v>228</v>
      </c>
      <c r="I461" s="112">
        <v>5</v>
      </c>
      <c r="J461" s="112">
        <v>45</v>
      </c>
      <c r="K461" s="112">
        <v>5</v>
      </c>
      <c r="L461" s="114">
        <v>112.5</v>
      </c>
      <c r="M461" s="114">
        <v>1557</v>
      </c>
      <c r="N461" s="114">
        <v>283.5</v>
      </c>
      <c r="O461" s="114">
        <v>1953</v>
      </c>
      <c r="P461" s="114">
        <v>195.3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defaultSize="0" autoFill="0" autoLine="0" autoPict="0">
                <anchor moveWithCells="1">
                  <from>
                    <xdr:col>2</xdr:col>
                    <xdr:colOff>19050</xdr:colOff>
                    <xdr:row>0</xdr:row>
                    <xdr:rowOff>152400</xdr:rowOff>
                  </from>
                  <to>
                    <xdr:col>2</xdr:col>
                    <xdr:colOff>400050</xdr:colOff>
                    <xdr:row>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defaultSize="0" autoFill="0" autoLine="0" autoPict="0">
                <anchor moveWithCells="1">
                  <from>
                    <xdr:col>2</xdr:col>
                    <xdr:colOff>19050</xdr:colOff>
                    <xdr:row>1</xdr:row>
                    <xdr:rowOff>123825</xdr:rowOff>
                  </from>
                  <to>
                    <xdr:col>2</xdr:col>
                    <xdr:colOff>400050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defaultSize="0" autoFill="0" autoLine="0" autoPict="0">
                <anchor moveWithCells="1">
                  <from>
                    <xdr:col>2</xdr:col>
                    <xdr:colOff>19050</xdr:colOff>
                    <xdr:row>2</xdr:row>
                    <xdr:rowOff>123825</xdr:rowOff>
                  </from>
                  <to>
                    <xdr:col>2</xdr:col>
                    <xdr:colOff>400050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defaultSize="0" autoFill="0" autoLine="0" autoPict="0">
                <anchor moveWithCells="1">
                  <from>
                    <xdr:col>2</xdr:col>
                    <xdr:colOff>19050</xdr:colOff>
                    <xdr:row>3</xdr:row>
                    <xdr:rowOff>133350</xdr:rowOff>
                  </from>
                  <to>
                    <xdr:col>2</xdr:col>
                    <xdr:colOff>400050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r:id="rId8" name="Check Box 5">
              <controlPr defaultSize="0" autoFill="0" autoLine="0" autoPict="0">
                <anchor moveWithCells="1">
                  <from>
                    <xdr:col>2</xdr:col>
                    <xdr:colOff>19050</xdr:colOff>
                    <xdr:row>4</xdr:row>
                    <xdr:rowOff>133350</xdr:rowOff>
                  </from>
                  <to>
                    <xdr:col>2</xdr:col>
                    <xdr:colOff>400050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r:id="rId9" name="Check Box 6">
              <controlPr defaultSize="0" autoFill="0" autoLine="0" autoPict="0">
                <anchor moveWithCells="1">
                  <from>
                    <xdr:col>2</xdr:col>
                    <xdr:colOff>19050</xdr:colOff>
                    <xdr:row>5</xdr:row>
                    <xdr:rowOff>123825</xdr:rowOff>
                  </from>
                  <to>
                    <xdr:col>2</xdr:col>
                    <xdr:colOff>400050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  <tableParts count="1"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C17" sqref="C17"/>
    </sheetView>
  </sheetViews>
  <sheetFormatPr defaultRowHeight="12.75"/>
  <cols>
    <col min="1" max="1" width="18" customWidth="1"/>
    <col min="2" max="2" width="10" customWidth="1"/>
    <col min="3" max="3" width="10.28515625" bestFit="1" customWidth="1"/>
    <col min="4" max="4" width="7.5703125" customWidth="1"/>
    <col min="5" max="5" width="12.140625" bestFit="1" customWidth="1"/>
    <col min="6" max="6" width="8.7109375" bestFit="1" customWidth="1"/>
    <col min="7" max="7" width="10" bestFit="1" customWidth="1"/>
    <col min="11" max="11" width="3.5703125" customWidth="1"/>
    <col min="12" max="12" width="9" customWidth="1"/>
  </cols>
  <sheetData>
    <row r="1" spans="1:13" ht="23.25">
      <c r="A1" s="10" t="s">
        <v>44</v>
      </c>
    </row>
    <row r="2" spans="1:13">
      <c r="A2" t="s">
        <v>45</v>
      </c>
      <c r="B2" s="2" t="s">
        <v>46</v>
      </c>
    </row>
    <row r="3" spans="1:13">
      <c r="C3" s="2"/>
    </row>
    <row r="5" spans="1:13" ht="13.5" thickBot="1">
      <c r="A5" s="11" t="s">
        <v>47</v>
      </c>
      <c r="B5" s="12" t="s">
        <v>48</v>
      </c>
      <c r="C5" s="13" t="s">
        <v>49</v>
      </c>
      <c r="D5" s="13" t="s">
        <v>50</v>
      </c>
      <c r="E5" s="13" t="s">
        <v>51</v>
      </c>
      <c r="F5" s="13" t="s">
        <v>52</v>
      </c>
      <c r="G5" s="13" t="s">
        <v>53</v>
      </c>
      <c r="I5" s="14" t="s">
        <v>54</v>
      </c>
      <c r="J5" s="14"/>
      <c r="L5" s="21" t="s">
        <v>76</v>
      </c>
      <c r="M5" s="21"/>
    </row>
    <row r="6" spans="1:13">
      <c r="A6" s="8" t="s">
        <v>55</v>
      </c>
      <c r="B6" s="15" t="s">
        <v>56</v>
      </c>
      <c r="C6" s="24"/>
      <c r="D6" s="16">
        <v>75</v>
      </c>
      <c r="E6" s="17">
        <f t="shared" ref="E6:E14" si="0">C6*D6</f>
        <v>0</v>
      </c>
      <c r="F6" s="18"/>
      <c r="G6" s="17">
        <f t="shared" ref="G6:G14" si="1">E6+F6</f>
        <v>0</v>
      </c>
      <c r="I6" s="19" t="s">
        <v>57</v>
      </c>
      <c r="J6" s="19" t="s">
        <v>58</v>
      </c>
      <c r="L6" s="21" t="s">
        <v>74</v>
      </c>
      <c r="M6" s="21" t="s">
        <v>75</v>
      </c>
    </row>
    <row r="7" spans="1:13">
      <c r="A7" s="8" t="s">
        <v>59</v>
      </c>
      <c r="B7" s="15" t="s">
        <v>60</v>
      </c>
      <c r="C7" s="24"/>
      <c r="D7" s="16">
        <v>100</v>
      </c>
      <c r="E7" s="17">
        <f t="shared" si="0"/>
        <v>0</v>
      </c>
      <c r="F7" s="18"/>
      <c r="G7" s="17">
        <f t="shared" si="1"/>
        <v>0</v>
      </c>
      <c r="I7" s="25" t="s">
        <v>60</v>
      </c>
      <c r="J7" s="20">
        <v>54.99</v>
      </c>
      <c r="L7" s="22">
        <v>0</v>
      </c>
      <c r="M7" s="22">
        <v>20</v>
      </c>
    </row>
    <row r="8" spans="1:13">
      <c r="A8" s="8" t="s">
        <v>61</v>
      </c>
      <c r="B8" s="15" t="s">
        <v>62</v>
      </c>
      <c r="C8" s="24"/>
      <c r="D8" s="16">
        <v>20</v>
      </c>
      <c r="E8" s="17">
        <f t="shared" si="0"/>
        <v>0</v>
      </c>
      <c r="F8" s="18"/>
      <c r="G8" s="17">
        <f t="shared" si="1"/>
        <v>0</v>
      </c>
      <c r="I8" s="25" t="s">
        <v>63</v>
      </c>
      <c r="J8" s="20">
        <v>125.99</v>
      </c>
      <c r="L8" s="22">
        <v>50</v>
      </c>
      <c r="M8" s="22">
        <v>45</v>
      </c>
    </row>
    <row r="9" spans="1:13">
      <c r="A9" s="8" t="s">
        <v>64</v>
      </c>
      <c r="B9" s="15" t="s">
        <v>65</v>
      </c>
      <c r="C9" s="24"/>
      <c r="D9" s="16">
        <v>200</v>
      </c>
      <c r="E9" s="17">
        <f t="shared" si="0"/>
        <v>0</v>
      </c>
      <c r="F9" s="18"/>
      <c r="G9" s="17">
        <f t="shared" si="1"/>
        <v>0</v>
      </c>
      <c r="I9" s="25" t="s">
        <v>62</v>
      </c>
      <c r="J9" s="20">
        <v>99.99</v>
      </c>
      <c r="L9" s="22">
        <v>100</v>
      </c>
      <c r="M9" s="22">
        <v>65</v>
      </c>
    </row>
    <row r="10" spans="1:13">
      <c r="A10" s="8" t="s">
        <v>66</v>
      </c>
      <c r="B10" s="15" t="s">
        <v>56</v>
      </c>
      <c r="C10" s="24"/>
      <c r="D10" s="16">
        <v>2</v>
      </c>
      <c r="E10" s="17">
        <f t="shared" si="0"/>
        <v>0</v>
      </c>
      <c r="F10" s="18"/>
      <c r="G10" s="17">
        <f t="shared" si="1"/>
        <v>0</v>
      </c>
      <c r="I10" s="25" t="s">
        <v>67</v>
      </c>
      <c r="J10" s="20">
        <v>33.979999999999997</v>
      </c>
      <c r="L10" s="22">
        <v>200</v>
      </c>
      <c r="M10" s="22">
        <v>85</v>
      </c>
    </row>
    <row r="11" spans="1:13">
      <c r="A11" s="8" t="s">
        <v>68</v>
      </c>
      <c r="B11" s="15" t="s">
        <v>63</v>
      </c>
      <c r="C11" s="24"/>
      <c r="D11" s="16">
        <v>100</v>
      </c>
      <c r="E11" s="17">
        <f t="shared" si="0"/>
        <v>0</v>
      </c>
      <c r="F11" s="18"/>
      <c r="G11" s="17">
        <f t="shared" si="1"/>
        <v>0</v>
      </c>
      <c r="I11" s="25" t="s">
        <v>69</v>
      </c>
      <c r="J11" s="20">
        <v>63.99</v>
      </c>
      <c r="L11" s="22">
        <v>300</v>
      </c>
      <c r="M11" s="22">
        <v>115</v>
      </c>
    </row>
    <row r="12" spans="1:13">
      <c r="A12" s="8" t="s">
        <v>70</v>
      </c>
      <c r="B12" s="15" t="s">
        <v>67</v>
      </c>
      <c r="C12" s="24"/>
      <c r="D12" s="16">
        <v>325</v>
      </c>
      <c r="E12" s="17">
        <f t="shared" si="0"/>
        <v>0</v>
      </c>
      <c r="F12" s="18"/>
      <c r="G12" s="17">
        <f t="shared" si="1"/>
        <v>0</v>
      </c>
      <c r="I12" s="25" t="s">
        <v>56</v>
      </c>
      <c r="J12" s="20">
        <v>169.99</v>
      </c>
      <c r="L12" s="22">
        <v>400</v>
      </c>
      <c r="M12" s="22">
        <v>135</v>
      </c>
    </row>
    <row r="13" spans="1:13">
      <c r="A13" s="8" t="s">
        <v>71</v>
      </c>
      <c r="B13" s="15" t="s">
        <v>69</v>
      </c>
      <c r="C13" s="24"/>
      <c r="D13" s="16">
        <v>10</v>
      </c>
      <c r="E13" s="17">
        <f t="shared" si="0"/>
        <v>0</v>
      </c>
      <c r="F13" s="18"/>
      <c r="G13" s="17">
        <f t="shared" si="1"/>
        <v>0</v>
      </c>
      <c r="I13" s="25" t="s">
        <v>65</v>
      </c>
      <c r="J13" s="20">
        <v>44.99</v>
      </c>
    </row>
    <row r="14" spans="1:13">
      <c r="A14" s="8" t="s">
        <v>72</v>
      </c>
      <c r="B14" s="15" t="s">
        <v>73</v>
      </c>
      <c r="C14" s="24"/>
      <c r="D14" s="16">
        <v>1</v>
      </c>
      <c r="E14" s="17">
        <f t="shared" si="0"/>
        <v>0</v>
      </c>
      <c r="F14" s="18"/>
      <c r="G14" s="17">
        <f t="shared" si="1"/>
        <v>0</v>
      </c>
      <c r="I14" s="25" t="s">
        <v>73</v>
      </c>
      <c r="J14" s="20">
        <v>54.75</v>
      </c>
    </row>
    <row r="15" spans="1:13">
      <c r="A15" s="8"/>
      <c r="B15" s="8"/>
      <c r="D15" s="8"/>
      <c r="E15" s="8"/>
      <c r="F15" s="8"/>
      <c r="G15" s="8"/>
    </row>
    <row r="16" spans="1:13">
      <c r="K16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5"/>
  <sheetViews>
    <sheetView showGridLines="0" workbookViewId="0">
      <selection activeCell="D23" sqref="D23"/>
    </sheetView>
  </sheetViews>
  <sheetFormatPr defaultRowHeight="12.75"/>
  <cols>
    <col min="1" max="1" width="12.7109375" customWidth="1"/>
    <col min="2" max="2" width="12" customWidth="1"/>
    <col min="3" max="3" width="15.5703125" customWidth="1"/>
    <col min="4" max="4" width="18" customWidth="1"/>
    <col min="5" max="5" width="18.28515625" customWidth="1"/>
  </cols>
  <sheetData>
    <row r="1" spans="1:8" ht="23.25">
      <c r="B1" s="10" t="s">
        <v>79</v>
      </c>
    </row>
    <row r="2" spans="1:8">
      <c r="B2" t="s">
        <v>45</v>
      </c>
      <c r="C2" s="2" t="s">
        <v>80</v>
      </c>
    </row>
    <row r="3" spans="1:8">
      <c r="A3" s="1"/>
    </row>
    <row r="4" spans="1:8">
      <c r="A4" s="1"/>
      <c r="B4" s="26" t="s">
        <v>5</v>
      </c>
      <c r="C4" s="26" t="s">
        <v>81</v>
      </c>
      <c r="D4" s="26" t="s">
        <v>82</v>
      </c>
      <c r="E4" s="26" t="s">
        <v>83</v>
      </c>
    </row>
    <row r="5" spans="1:8">
      <c r="A5" s="1"/>
      <c r="B5" s="9" t="s">
        <v>84</v>
      </c>
      <c r="C5" s="27" t="s">
        <v>85</v>
      </c>
      <c r="D5" s="27" t="s">
        <v>86</v>
      </c>
      <c r="E5" s="27" t="s">
        <v>87</v>
      </c>
    </row>
    <row r="6" spans="1:8">
      <c r="B6" s="9" t="s">
        <v>88</v>
      </c>
      <c r="C6" s="27" t="s">
        <v>89</v>
      </c>
      <c r="D6" s="27" t="s">
        <v>90</v>
      </c>
      <c r="E6" s="27" t="s">
        <v>91</v>
      </c>
      <c r="F6" s="1"/>
      <c r="G6" s="1"/>
      <c r="H6" s="1"/>
    </row>
    <row r="7" spans="1:8">
      <c r="A7" s="1"/>
      <c r="B7" s="9" t="s">
        <v>92</v>
      </c>
      <c r="C7" s="27" t="s">
        <v>93</v>
      </c>
      <c r="D7" s="27" t="s">
        <v>94</v>
      </c>
      <c r="E7" s="27" t="s">
        <v>95</v>
      </c>
      <c r="F7" s="1"/>
      <c r="G7" s="1"/>
      <c r="H7" s="1"/>
    </row>
    <row r="8" spans="1:8">
      <c r="A8" s="1"/>
      <c r="B8" s="9" t="s">
        <v>96</v>
      </c>
      <c r="C8" s="27" t="s">
        <v>97</v>
      </c>
      <c r="D8" s="27" t="s">
        <v>98</v>
      </c>
      <c r="E8" s="27" t="s">
        <v>99</v>
      </c>
      <c r="F8" s="1"/>
      <c r="G8" s="1"/>
      <c r="H8" s="1"/>
    </row>
    <row r="9" spans="1:8">
      <c r="B9" s="9" t="s">
        <v>100</v>
      </c>
      <c r="C9" s="27" t="s">
        <v>101</v>
      </c>
      <c r="D9" s="27" t="s">
        <v>102</v>
      </c>
      <c r="E9" s="27" t="s">
        <v>103</v>
      </c>
    </row>
    <row r="10" spans="1:8">
      <c r="B10" s="9" t="s">
        <v>104</v>
      </c>
      <c r="C10" s="27" t="s">
        <v>105</v>
      </c>
      <c r="D10" s="27" t="s">
        <v>106</v>
      </c>
      <c r="E10" s="27" t="s">
        <v>107</v>
      </c>
      <c r="F10" s="1"/>
      <c r="G10" s="1"/>
      <c r="H10" s="1"/>
    </row>
    <row r="11" spans="1:8">
      <c r="B11" s="1"/>
      <c r="G11" s="1"/>
      <c r="H11" s="1"/>
    </row>
    <row r="12" spans="1:8">
      <c r="B12" s="28" t="s">
        <v>108</v>
      </c>
      <c r="C12" s="28" t="s">
        <v>82</v>
      </c>
      <c r="D12" s="29"/>
      <c r="G12" s="1"/>
      <c r="H12" s="1"/>
    </row>
    <row r="13" spans="1:8">
      <c r="B13" s="2" t="s">
        <v>109</v>
      </c>
      <c r="C13" s="28" t="s">
        <v>92</v>
      </c>
      <c r="G13" s="1"/>
      <c r="H13" s="1"/>
    </row>
    <row r="14" spans="1:8">
      <c r="B14" s="30" t="s">
        <v>110</v>
      </c>
      <c r="G14" s="1"/>
      <c r="H14" s="1"/>
    </row>
    <row r="15" spans="1:8">
      <c r="B15" s="1"/>
      <c r="G15" s="1"/>
      <c r="H15" s="1"/>
    </row>
  </sheetData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MS_ClipArt_Gallery" shapeId="14337" r:id="rId3">
          <objectPr defaultSize="0" autoPict="0" r:id="rId4">
            <anchor moveWithCells="1">
              <from>
                <xdr:col>0</xdr:col>
                <xdr:colOff>57150</xdr:colOff>
                <xdr:row>0</xdr:row>
                <xdr:rowOff>47625</xdr:rowOff>
              </from>
              <to>
                <xdr:col>0</xdr:col>
                <xdr:colOff>723900</xdr:colOff>
                <xdr:row>2</xdr:row>
                <xdr:rowOff>95250</xdr:rowOff>
              </to>
            </anchor>
          </objectPr>
        </oleObject>
      </mc:Choice>
      <mc:Fallback>
        <oleObject progId="MS_ClipArt_Gallery" shapeId="14337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StaffList</vt:lpstr>
      <vt:lpstr>SUMIFS</vt:lpstr>
      <vt:lpstr>CHOOSE</vt:lpstr>
      <vt:lpstr>NA</vt:lpstr>
      <vt:lpstr>NA Instructor</vt:lpstr>
      <vt:lpstr>Lookup</vt:lpstr>
      <vt:lpstr>Match</vt:lpstr>
      <vt:lpstr>Contacts</vt:lpstr>
      <vt:lpstr>Freight</vt:lpstr>
      <vt:lpstr>PriceTable</vt:lpstr>
    </vt:vector>
  </TitlesOfParts>
  <Company>CTS TRAINING PTY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Free Clipart</dc:title>
  <dc:creator>Andria Cartella</dc:creator>
  <cp:lastModifiedBy>Yolande Eriksen</cp:lastModifiedBy>
  <cp:lastPrinted>2001-02-05T05:09:46Z</cp:lastPrinted>
  <dcterms:created xsi:type="dcterms:W3CDTF">2001-01-31T05:25:58Z</dcterms:created>
  <dcterms:modified xsi:type="dcterms:W3CDTF">2015-01-20T13:06:24Z</dcterms:modified>
</cp:coreProperties>
</file>