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827"/>
  <workbookPr defaultThemeVersion="166925"/>
  <mc:AlternateContent xmlns:mc="http://schemas.openxmlformats.org/markup-compatibility/2006">
    <mc:Choice Requires="x15">
      <x15ac:absPath xmlns:x15ac="http://schemas.microsoft.com/office/spreadsheetml/2010/11/ac" url="\\Odin\Courseware\Courseware Master Files\2 Microsoft\_Office 2016\Excel\Excel 2016 Intermediate\Exercise Files\"/>
    </mc:Choice>
  </mc:AlternateContent>
  <xr:revisionPtr revIDLastSave="0" documentId="13_ncr:1_{145F56B5-A646-4F97-9B5C-64F76B4FB562}" xr6:coauthVersionLast="37" xr6:coauthVersionMax="37" xr10:uidLastSave="{00000000-0000-0000-0000-000000000000}"/>
  <bookViews>
    <workbookView xWindow="0" yWindow="0" windowWidth="28800" windowHeight="12165" tabRatio="417" xr2:uid="{C283067F-740E-45A5-90DB-CA80F1B56C06}"/>
  </bookViews>
  <sheets>
    <sheet name="Demonstration" sheetId="1" r:id="rId1"/>
    <sheet name="Review" sheetId="3" r:id="rId2"/>
  </sheets>
  <definedNames>
    <definedName name="Labels">Demonstration!$B$74:$F$74</definedName>
    <definedName name="_xlnm.Print_Area" localSheetId="0">Demonstration!$B$12:$V$72</definedName>
    <definedName name="RatesTable">Demonstration!$B$75:$F$87</definedName>
  </definedNames>
  <calcPr calcId="1790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87" i="1" l="1"/>
  <c r="F87" i="1" s="1"/>
  <c r="E86" i="1"/>
  <c r="E85" i="1"/>
  <c r="F85" i="1" s="1"/>
  <c r="E84" i="1"/>
  <c r="F84" i="1" s="1"/>
  <c r="E83" i="1"/>
  <c r="F83" i="1" s="1"/>
  <c r="E82" i="1"/>
  <c r="E81" i="1"/>
  <c r="F81" i="1" s="1"/>
  <c r="E80" i="1"/>
  <c r="E79" i="1"/>
  <c r="F79" i="1" s="1"/>
  <c r="E78" i="1"/>
  <c r="E77" i="1"/>
  <c r="F77" i="1" s="1"/>
  <c r="E76" i="1"/>
  <c r="F76" i="1" s="1"/>
  <c r="E75" i="1"/>
  <c r="F75" i="1" s="1"/>
  <c r="S67" i="1"/>
  <c r="Q67" i="1"/>
  <c r="O67" i="1"/>
  <c r="M67" i="1"/>
  <c r="K67" i="1"/>
  <c r="I67" i="1"/>
  <c r="G67" i="1"/>
  <c r="E67" i="1"/>
  <c r="D66" i="1"/>
  <c r="T66" i="1" s="1"/>
  <c r="C66" i="1"/>
  <c r="D65" i="1"/>
  <c r="C65" i="1"/>
  <c r="D64" i="1"/>
  <c r="C64" i="1"/>
  <c r="D63" i="1"/>
  <c r="T63" i="1" s="1"/>
  <c r="C63" i="1"/>
  <c r="D62" i="1"/>
  <c r="T62" i="1" s="1"/>
  <c r="C62" i="1"/>
  <c r="D61" i="1"/>
  <c r="C61" i="1"/>
  <c r="D60" i="1"/>
  <c r="C60" i="1"/>
  <c r="D59" i="1"/>
  <c r="C59" i="1"/>
  <c r="D58" i="1"/>
  <c r="P58" i="1" s="1"/>
  <c r="C58" i="1"/>
  <c r="D57" i="1"/>
  <c r="C57" i="1"/>
  <c r="D56" i="1"/>
  <c r="C56" i="1"/>
  <c r="D55" i="1"/>
  <c r="C55" i="1"/>
  <c r="D54" i="1"/>
  <c r="P54" i="1" s="1"/>
  <c r="C54" i="1"/>
  <c r="S51" i="1"/>
  <c r="Q51" i="1"/>
  <c r="O51" i="1"/>
  <c r="M51" i="1"/>
  <c r="K51" i="1"/>
  <c r="I51" i="1"/>
  <c r="G51" i="1"/>
  <c r="E51" i="1"/>
  <c r="S49" i="1"/>
  <c r="Q49" i="1"/>
  <c r="O49" i="1"/>
  <c r="M49" i="1"/>
  <c r="K49" i="1"/>
  <c r="I49" i="1"/>
  <c r="G49" i="1"/>
  <c r="E49" i="1"/>
  <c r="D48" i="1"/>
  <c r="P48" i="1" s="1"/>
  <c r="C48" i="1"/>
  <c r="D47" i="1"/>
  <c r="C47" i="1"/>
  <c r="D46" i="1"/>
  <c r="L46" i="1" s="1"/>
  <c r="C46" i="1"/>
  <c r="D45" i="1"/>
  <c r="C45" i="1"/>
  <c r="D44" i="1"/>
  <c r="L44" i="1" s="1"/>
  <c r="C44" i="1"/>
  <c r="D43" i="1"/>
  <c r="C43" i="1"/>
  <c r="D42" i="1"/>
  <c r="H42" i="1" s="1"/>
  <c r="C42" i="1"/>
  <c r="D41" i="1"/>
  <c r="C41" i="1"/>
  <c r="D40" i="1"/>
  <c r="L40" i="1" s="1"/>
  <c r="C40" i="1"/>
  <c r="D39" i="1"/>
  <c r="C39" i="1"/>
  <c r="D38" i="1"/>
  <c r="P38" i="1" s="1"/>
  <c r="C38" i="1"/>
  <c r="D37" i="1"/>
  <c r="C37" i="1"/>
  <c r="D36" i="1"/>
  <c r="L36" i="1" s="1"/>
  <c r="C36" i="1"/>
  <c r="S33" i="1"/>
  <c r="Q33" i="1"/>
  <c r="O33" i="1"/>
  <c r="M33" i="1"/>
  <c r="K33" i="1"/>
  <c r="I33" i="1"/>
  <c r="G33" i="1"/>
  <c r="E33" i="1"/>
  <c r="S31" i="1"/>
  <c r="Q31" i="1"/>
  <c r="O31" i="1"/>
  <c r="M31" i="1"/>
  <c r="K31" i="1"/>
  <c r="I31" i="1"/>
  <c r="G31" i="1"/>
  <c r="E31" i="1"/>
  <c r="D30" i="1"/>
  <c r="N30" i="1" s="1"/>
  <c r="C30" i="1"/>
  <c r="D29" i="1"/>
  <c r="C29" i="1"/>
  <c r="D28" i="1"/>
  <c r="C28" i="1"/>
  <c r="D27" i="1"/>
  <c r="C27" i="1"/>
  <c r="D26" i="1"/>
  <c r="T26" i="1" s="1"/>
  <c r="C26" i="1"/>
  <c r="D25" i="1"/>
  <c r="C25" i="1"/>
  <c r="D24" i="1"/>
  <c r="C24" i="1"/>
  <c r="D23" i="1"/>
  <c r="C23" i="1"/>
  <c r="D22" i="1"/>
  <c r="T22" i="1" s="1"/>
  <c r="C22" i="1"/>
  <c r="D21" i="1"/>
  <c r="C21" i="1"/>
  <c r="D20" i="1"/>
  <c r="C20" i="1"/>
  <c r="D19" i="1"/>
  <c r="C19" i="1"/>
  <c r="D18" i="1"/>
  <c r="T18" i="1" s="1"/>
  <c r="C18" i="1"/>
  <c r="S15" i="1"/>
  <c r="Q15" i="1"/>
  <c r="O15" i="1"/>
  <c r="M15" i="1"/>
  <c r="K15" i="1"/>
  <c r="I15" i="1"/>
  <c r="G15" i="1"/>
  <c r="E15" i="1"/>
  <c r="N24" i="1" l="1"/>
  <c r="J37" i="1"/>
  <c r="N28" i="1"/>
  <c r="E69" i="1"/>
  <c r="L56" i="1"/>
  <c r="N60" i="1"/>
  <c r="N64" i="1"/>
  <c r="P56" i="1"/>
  <c r="F18" i="1"/>
  <c r="L37" i="1"/>
  <c r="H38" i="1"/>
  <c r="T19" i="1"/>
  <c r="T37" i="1"/>
  <c r="L45" i="1"/>
  <c r="H56" i="1"/>
  <c r="T27" i="1"/>
  <c r="N20" i="1"/>
  <c r="T42" i="1"/>
  <c r="H48" i="1"/>
  <c r="T55" i="1"/>
  <c r="J19" i="1"/>
  <c r="P20" i="1"/>
  <c r="P24" i="1"/>
  <c r="J27" i="1"/>
  <c r="P28" i="1"/>
  <c r="T36" i="1"/>
  <c r="F38" i="1"/>
  <c r="T38" i="1"/>
  <c r="N55" i="1"/>
  <c r="N19" i="1"/>
  <c r="R20" i="1"/>
  <c r="R24" i="1"/>
  <c r="N27" i="1"/>
  <c r="R28" i="1"/>
  <c r="R55" i="1"/>
  <c r="F19" i="1"/>
  <c r="P19" i="1"/>
  <c r="H20" i="1"/>
  <c r="F22" i="1"/>
  <c r="H24" i="1"/>
  <c r="F26" i="1"/>
  <c r="F27" i="1"/>
  <c r="P27" i="1"/>
  <c r="H28" i="1"/>
  <c r="F30" i="1"/>
  <c r="J36" i="1"/>
  <c r="L38" i="1"/>
  <c r="L42" i="1"/>
  <c r="L48" i="1"/>
  <c r="L54" i="1"/>
  <c r="F55" i="1"/>
  <c r="H60" i="1"/>
  <c r="L62" i="1"/>
  <c r="F63" i="1"/>
  <c r="H64" i="1"/>
  <c r="L66" i="1"/>
  <c r="H19" i="1"/>
  <c r="R19" i="1"/>
  <c r="J20" i="1"/>
  <c r="N22" i="1"/>
  <c r="J24" i="1"/>
  <c r="N26" i="1"/>
  <c r="H27" i="1"/>
  <c r="R27" i="1"/>
  <c r="J28" i="1"/>
  <c r="P30" i="1"/>
  <c r="J55" i="1"/>
  <c r="H58" i="1"/>
  <c r="P60" i="1"/>
  <c r="N63" i="1"/>
  <c r="P64" i="1"/>
  <c r="N40" i="1"/>
  <c r="F40" i="1"/>
  <c r="P40" i="1"/>
  <c r="H44" i="1"/>
  <c r="R44" i="1"/>
  <c r="F45" i="1"/>
  <c r="R45" i="1"/>
  <c r="R46" i="1"/>
  <c r="J46" i="1"/>
  <c r="N46" i="1"/>
  <c r="I69" i="1"/>
  <c r="Q69" i="1"/>
  <c r="F80" i="1"/>
  <c r="F23" i="1" s="1"/>
  <c r="N18" i="1"/>
  <c r="H18" i="1"/>
  <c r="P18" i="1"/>
  <c r="L20" i="1"/>
  <c r="T20" i="1"/>
  <c r="H22" i="1"/>
  <c r="P22" i="1"/>
  <c r="L24" i="1"/>
  <c r="T24" i="1"/>
  <c r="H26" i="1"/>
  <c r="P26" i="1"/>
  <c r="L28" i="1"/>
  <c r="T28" i="1"/>
  <c r="H30" i="1"/>
  <c r="R30" i="1"/>
  <c r="N36" i="1"/>
  <c r="F36" i="1"/>
  <c r="P36" i="1"/>
  <c r="P37" i="1"/>
  <c r="H37" i="1"/>
  <c r="N37" i="1"/>
  <c r="H40" i="1"/>
  <c r="R40" i="1"/>
  <c r="R42" i="1"/>
  <c r="J42" i="1"/>
  <c r="N42" i="1"/>
  <c r="J44" i="1"/>
  <c r="T44" i="1"/>
  <c r="J45" i="1"/>
  <c r="T45" i="1"/>
  <c r="F46" i="1"/>
  <c r="P46" i="1"/>
  <c r="R54" i="1"/>
  <c r="J54" i="1"/>
  <c r="N54" i="1"/>
  <c r="F54" i="1"/>
  <c r="T54" i="1"/>
  <c r="L58" i="1"/>
  <c r="K69" i="1"/>
  <c r="S69" i="1"/>
  <c r="J18" i="1"/>
  <c r="R18" i="1"/>
  <c r="L19" i="1"/>
  <c r="F20" i="1"/>
  <c r="J22" i="1"/>
  <c r="R22" i="1"/>
  <c r="F24" i="1"/>
  <c r="J26" i="1"/>
  <c r="R26" i="1"/>
  <c r="L27" i="1"/>
  <c r="F28" i="1"/>
  <c r="J30" i="1"/>
  <c r="T30" i="1"/>
  <c r="H36" i="1"/>
  <c r="R36" i="1"/>
  <c r="F37" i="1"/>
  <c r="R37" i="1"/>
  <c r="R38" i="1"/>
  <c r="J38" i="1"/>
  <c r="N38" i="1"/>
  <c r="J40" i="1"/>
  <c r="T40" i="1"/>
  <c r="J41" i="1"/>
  <c r="F42" i="1"/>
  <c r="P42" i="1"/>
  <c r="H46" i="1"/>
  <c r="T46" i="1"/>
  <c r="R48" i="1"/>
  <c r="J48" i="1"/>
  <c r="N48" i="1"/>
  <c r="F48" i="1"/>
  <c r="T48" i="1"/>
  <c r="H54" i="1"/>
  <c r="N56" i="1"/>
  <c r="F56" i="1"/>
  <c r="R56" i="1"/>
  <c r="J56" i="1"/>
  <c r="T56" i="1"/>
  <c r="R62" i="1"/>
  <c r="J62" i="1"/>
  <c r="P62" i="1"/>
  <c r="H62" i="1"/>
  <c r="N62" i="1"/>
  <c r="F62" i="1"/>
  <c r="M69" i="1"/>
  <c r="F78" i="1"/>
  <c r="H39" i="1" s="1"/>
  <c r="F82" i="1"/>
  <c r="R25" i="1" s="1"/>
  <c r="F86" i="1"/>
  <c r="P47" i="1" s="1"/>
  <c r="L18" i="1"/>
  <c r="L22" i="1"/>
  <c r="L26" i="1"/>
  <c r="J29" i="1"/>
  <c r="L30" i="1"/>
  <c r="N44" i="1"/>
  <c r="F44" i="1"/>
  <c r="P44" i="1"/>
  <c r="P45" i="1"/>
  <c r="H45" i="1"/>
  <c r="N45" i="1"/>
  <c r="R58" i="1"/>
  <c r="J58" i="1"/>
  <c r="N58" i="1"/>
  <c r="F58" i="1"/>
  <c r="T58" i="1"/>
  <c r="R66" i="1"/>
  <c r="J66" i="1"/>
  <c r="P66" i="1"/>
  <c r="H66" i="1"/>
  <c r="N66" i="1"/>
  <c r="F66" i="1"/>
  <c r="G69" i="1"/>
  <c r="O69" i="1"/>
  <c r="H55" i="1"/>
  <c r="P55" i="1"/>
  <c r="J60" i="1"/>
  <c r="R60" i="1"/>
  <c r="H63" i="1"/>
  <c r="P63" i="1"/>
  <c r="J64" i="1"/>
  <c r="R64" i="1"/>
  <c r="L60" i="1"/>
  <c r="T60" i="1"/>
  <c r="J63" i="1"/>
  <c r="R63" i="1"/>
  <c r="L64" i="1"/>
  <c r="T64" i="1"/>
  <c r="L55" i="1"/>
  <c r="F60" i="1"/>
  <c r="L63" i="1"/>
  <c r="F64" i="1"/>
  <c r="L23" i="1" l="1"/>
  <c r="P29" i="1"/>
  <c r="R65" i="1"/>
  <c r="R47" i="1"/>
  <c r="H65" i="1"/>
  <c r="F59" i="1"/>
  <c r="H29" i="1"/>
  <c r="N29" i="1"/>
  <c r="R59" i="1"/>
  <c r="F47" i="1"/>
  <c r="T23" i="1"/>
  <c r="T59" i="1"/>
  <c r="L59" i="1"/>
  <c r="L65" i="1"/>
  <c r="P59" i="1"/>
  <c r="L47" i="1"/>
  <c r="F65" i="1"/>
  <c r="F61" i="1"/>
  <c r="P25" i="1"/>
  <c r="F41" i="1"/>
  <c r="F29" i="1"/>
  <c r="H23" i="1"/>
  <c r="T47" i="1"/>
  <c r="R41" i="1"/>
  <c r="H47" i="1"/>
  <c r="L61" i="1"/>
  <c r="H59" i="1"/>
  <c r="L43" i="1"/>
  <c r="J21" i="1"/>
  <c r="N65" i="1"/>
  <c r="N61" i="1"/>
  <c r="T41" i="1"/>
  <c r="T25" i="1"/>
  <c r="P41" i="1"/>
  <c r="T29" i="1"/>
  <c r="R61" i="1"/>
  <c r="H43" i="1"/>
  <c r="N23" i="1"/>
  <c r="H21" i="1"/>
  <c r="N21" i="1"/>
  <c r="N57" i="1"/>
  <c r="F57" i="1"/>
  <c r="T43" i="1"/>
  <c r="J57" i="1"/>
  <c r="R39" i="1"/>
  <c r="T21" i="1"/>
  <c r="R57" i="1"/>
  <c r="R21" i="1"/>
  <c r="L57" i="1"/>
  <c r="L67" i="1" s="1"/>
  <c r="H57" i="1"/>
  <c r="F21" i="1"/>
  <c r="N39" i="1"/>
  <c r="N43" i="1"/>
  <c r="L39" i="1"/>
  <c r="J25" i="1"/>
  <c r="P65" i="1"/>
  <c r="H61" i="1"/>
  <c r="P57" i="1"/>
  <c r="H25" i="1"/>
  <c r="V19" i="1"/>
  <c r="L21" i="1"/>
  <c r="N25" i="1"/>
  <c r="L29" i="1"/>
  <c r="N41" i="1"/>
  <c r="N59" i="1"/>
  <c r="J47" i="1"/>
  <c r="J65" i="1"/>
  <c r="J61" i="1"/>
  <c r="P43" i="1"/>
  <c r="P23" i="1"/>
  <c r="N47" i="1"/>
  <c r="J23" i="1"/>
  <c r="P39" i="1"/>
  <c r="P49" i="1" s="1"/>
  <c r="L41" i="1"/>
  <c r="T65" i="1"/>
  <c r="T39" i="1"/>
  <c r="T49" i="1" s="1"/>
  <c r="R29" i="1"/>
  <c r="J39" i="1"/>
  <c r="P61" i="1"/>
  <c r="P21" i="1"/>
  <c r="F25" i="1"/>
  <c r="L25" i="1"/>
  <c r="J59" i="1"/>
  <c r="H41" i="1"/>
  <c r="R43" i="1"/>
  <c r="R23" i="1"/>
  <c r="F43" i="1"/>
  <c r="J43" i="1"/>
  <c r="T61" i="1"/>
  <c r="T57" i="1"/>
  <c r="F39" i="1"/>
  <c r="V27" i="1"/>
  <c r="V60" i="1"/>
  <c r="V24" i="1"/>
  <c r="V55" i="1"/>
  <c r="V63" i="1"/>
  <c r="V38" i="1"/>
  <c r="V30" i="1"/>
  <c r="V22" i="1"/>
  <c r="V28" i="1"/>
  <c r="V20" i="1"/>
  <c r="V26" i="1"/>
  <c r="V64" i="1"/>
  <c r="V58" i="1"/>
  <c r="V56" i="1"/>
  <c r="V48" i="1"/>
  <c r="V37" i="1"/>
  <c r="V18" i="1"/>
  <c r="V66" i="1"/>
  <c r="V44" i="1"/>
  <c r="V54" i="1"/>
  <c r="V46" i="1"/>
  <c r="V36" i="1"/>
  <c r="V40" i="1"/>
  <c r="V62" i="1"/>
  <c r="V42" i="1"/>
  <c r="V45" i="1"/>
  <c r="J67" i="1" l="1"/>
  <c r="H67" i="1"/>
  <c r="V59" i="1"/>
  <c r="R67" i="1"/>
  <c r="F49" i="1"/>
  <c r="V43" i="1"/>
  <c r="V47" i="1"/>
  <c r="H49" i="1"/>
  <c r="V65" i="1"/>
  <c r="J49" i="1"/>
  <c r="N31" i="1"/>
  <c r="P67" i="1"/>
  <c r="L49" i="1"/>
  <c r="T31" i="1"/>
  <c r="F67" i="1"/>
  <c r="T67" i="1"/>
  <c r="V61" i="1"/>
  <c r="N67" i="1"/>
  <c r="N49" i="1"/>
  <c r="R49" i="1"/>
  <c r="V25" i="1"/>
  <c r="R31" i="1"/>
  <c r="L31" i="1"/>
  <c r="P31" i="1"/>
  <c r="V23" i="1"/>
  <c r="V21" i="1"/>
  <c r="J31" i="1"/>
  <c r="F31" i="1"/>
  <c r="H31" i="1"/>
  <c r="V29" i="1"/>
  <c r="V57" i="1"/>
  <c r="V39" i="1"/>
  <c r="V41" i="1"/>
  <c r="T69" i="1" l="1"/>
  <c r="J69" i="1"/>
  <c r="L69" i="1"/>
  <c r="P69" i="1"/>
  <c r="N69" i="1"/>
  <c r="H69" i="1"/>
  <c r="V49" i="1"/>
  <c r="F69" i="1"/>
  <c r="V67" i="1"/>
  <c r="R69" i="1"/>
  <c r="V31" i="1"/>
  <c r="V69" i="1" l="1"/>
  <c r="V12" i="1" s="1"/>
  <c r="V13" i="1"/>
</calcChain>
</file>

<file path=xl/sharedStrings.xml><?xml version="1.0" encoding="utf-8"?>
<sst xmlns="http://schemas.openxmlformats.org/spreadsheetml/2006/main" count="776" uniqueCount="333">
  <si>
    <t>Year:</t>
  </si>
  <si>
    <t>TOTAL</t>
  </si>
  <si>
    <t>WBS Level 2</t>
  </si>
  <si>
    <t>Labor</t>
  </si>
  <si>
    <t>Equivalent</t>
  </si>
  <si>
    <t>Direct</t>
  </si>
  <si>
    <t>DIRECT</t>
  </si>
  <si>
    <t>Activity</t>
  </si>
  <si>
    <t>Labor Category</t>
  </si>
  <si>
    <t>ID Code</t>
  </si>
  <si>
    <t>People Rq'd</t>
  </si>
  <si>
    <t>Cost</t>
  </si>
  <si>
    <t>COST</t>
  </si>
  <si>
    <t>"A"</t>
  </si>
  <si>
    <t>Activity "A" Subtotal</t>
  </si>
  <si>
    <t>"B"</t>
  </si>
  <si>
    <t>Activity "B" Subtotal</t>
  </si>
  <si>
    <t>"C"</t>
  </si>
  <si>
    <t>Activity "C" Subtotal</t>
  </si>
  <si>
    <t>PROJECT TOTAL</t>
  </si>
  <si>
    <t>Budgetary Minimum</t>
  </si>
  <si>
    <t>LABOR</t>
  </si>
  <si>
    <t>FORWARD PRICING DIRECT LABOR RATES</t>
  </si>
  <si>
    <t>ID CODE</t>
  </si>
  <si>
    <t>TITLE</t>
  </si>
  <si>
    <t>Project Manager</t>
  </si>
  <si>
    <t>Sr. Systems Engineer</t>
  </si>
  <si>
    <t>Systems Engineer</t>
  </si>
  <si>
    <t>Sr. Design Engineer</t>
  </si>
  <si>
    <t>Software Engineer</t>
  </si>
  <si>
    <t>Quality Control</t>
  </si>
  <si>
    <t>Design Engineer</t>
  </si>
  <si>
    <t>Associate Design Engineer</t>
  </si>
  <si>
    <t>Sr. Test Engineer</t>
  </si>
  <si>
    <t>Test Engineer</t>
  </si>
  <si>
    <t>Project Coordinator</t>
  </si>
  <si>
    <t>Configuration Management</t>
  </si>
  <si>
    <t>Business Manager</t>
  </si>
  <si>
    <t>Projected Annual Rate Increase=</t>
  </si>
  <si>
    <t>Budgetary Maximum</t>
  </si>
  <si>
    <t>Summary</t>
  </si>
  <si>
    <t>ANZ Transactions</t>
  </si>
  <si>
    <t>Cheque</t>
  </si>
  <si>
    <t>Date</t>
  </si>
  <si>
    <t>Drawer</t>
  </si>
  <si>
    <t>Branch</t>
  </si>
  <si>
    <t>Amount</t>
  </si>
  <si>
    <t>`</t>
  </si>
  <si>
    <t>BJ Bloggs</t>
  </si>
  <si>
    <t>Sydney South</t>
  </si>
  <si>
    <t>Belina Secondary Col</t>
  </si>
  <si>
    <t>Mt Gravatt</t>
  </si>
  <si>
    <t>Spacely Sprockets</t>
  </si>
  <si>
    <t>Chermside</t>
  </si>
  <si>
    <t>Central Dental</t>
  </si>
  <si>
    <t>Cairns</t>
  </si>
  <si>
    <t>Crime Fighters</t>
  </si>
  <si>
    <t>Maroochydore</t>
  </si>
  <si>
    <t>Kendall Holdings</t>
  </si>
  <si>
    <t>Queen Street</t>
  </si>
  <si>
    <t>Calderon, Lee</t>
  </si>
  <si>
    <t>Ipswich</t>
  </si>
  <si>
    <t>Benjamin, Ali</t>
  </si>
  <si>
    <t>Love, Delilah</t>
  </si>
  <si>
    <t>City</t>
  </si>
  <si>
    <t>Ellis, Deborah</t>
  </si>
  <si>
    <t>Perth</t>
  </si>
  <si>
    <t>Christian, Sharon</t>
  </si>
  <si>
    <t>Carson, Lee</t>
  </si>
  <si>
    <t>Hunter, Marcia</t>
  </si>
  <si>
    <t>Franklin, Scarlett</t>
  </si>
  <si>
    <t>Kingaroy</t>
  </si>
  <si>
    <t>Duffy, Cairo</t>
  </si>
  <si>
    <t>Snow, Devin</t>
  </si>
  <si>
    <t>Brisbane</t>
  </si>
  <si>
    <t>Santiago, Sean</t>
  </si>
  <si>
    <t>Hodge, Ciaran</t>
  </si>
  <si>
    <t>Wynn, Nehru</t>
  </si>
  <si>
    <t>MacDowall</t>
  </si>
  <si>
    <t>Franco, Baxter</t>
  </si>
  <si>
    <t>Melton, Ferris</t>
  </si>
  <si>
    <t>Ellison, Sierra</t>
  </si>
  <si>
    <t>Craig, Noah</t>
  </si>
  <si>
    <t>Harris, Simone</t>
  </si>
  <si>
    <t>Fisher, Galena</t>
  </si>
  <si>
    <t>Medina, Eve</t>
  </si>
  <si>
    <t>Becker, Serina</t>
  </si>
  <si>
    <t>Cross, Perry</t>
  </si>
  <si>
    <t>Upper Mt Gravatt</t>
  </si>
  <si>
    <t>Total</t>
  </si>
  <si>
    <t>Bendigo Bank Transactions</t>
  </si>
  <si>
    <t>Lintel Holdings</t>
  </si>
  <si>
    <t>Bendigo</t>
  </si>
  <si>
    <t>Morin, Barclay</t>
  </si>
  <si>
    <t>Wynnum</t>
  </si>
  <si>
    <t>Solomon, Paki</t>
  </si>
  <si>
    <t>Mt Isa</t>
  </si>
  <si>
    <t>Glover, Hiroko</t>
  </si>
  <si>
    <t>Noel, Quamar</t>
  </si>
  <si>
    <t>Barrera, Kelly</t>
  </si>
  <si>
    <t>Marks, Serena</t>
  </si>
  <si>
    <t>Pollard, Adrienne</t>
  </si>
  <si>
    <t>Paddington</t>
  </si>
  <si>
    <t>Wong, Maxine</t>
  </si>
  <si>
    <t>Canberra</t>
  </si>
  <si>
    <t>Gill, Sydney</t>
  </si>
  <si>
    <t>Strathpine</t>
  </si>
  <si>
    <t>Nieves, Macey</t>
  </si>
  <si>
    <t>Lyons, Piper</t>
  </si>
  <si>
    <t>Randall, Germane</t>
  </si>
  <si>
    <t>Surfers Paradise</t>
  </si>
  <si>
    <t>Moran, Rachel</t>
  </si>
  <si>
    <t>Martin Place</t>
  </si>
  <si>
    <t>Strickland, Sheila</t>
  </si>
  <si>
    <t>Navarro, Zeus</t>
  </si>
  <si>
    <t>Forest Lake</t>
  </si>
  <si>
    <t>Stephens, Ursula</t>
  </si>
  <si>
    <t>Patterson, Xerxes</t>
  </si>
  <si>
    <t>Swanson, Harding</t>
  </si>
  <si>
    <t>Burke, Tate</t>
  </si>
  <si>
    <t>Smith, Alexa</t>
  </si>
  <si>
    <t>Martinez, Martin</t>
  </si>
  <si>
    <t>Rocha, Aidan</t>
  </si>
  <si>
    <t>Walker, Dacey</t>
  </si>
  <si>
    <t>Prince, Jameson</t>
  </si>
  <si>
    <t>Langley, Rhiannon</t>
  </si>
  <si>
    <t>William, Keegan</t>
  </si>
  <si>
    <t>Sosa, Murphy</t>
  </si>
  <si>
    <t>West End</t>
  </si>
  <si>
    <t>Moss, Jenette</t>
  </si>
  <si>
    <t>Thomas, Arden</t>
  </si>
  <si>
    <t>Kirk, Octavius</t>
  </si>
  <si>
    <t>Lara, Adrian</t>
  </si>
  <si>
    <t>Commonwealth Bank Totals</t>
  </si>
  <si>
    <t>Bennick Thomas &amp; Co</t>
  </si>
  <si>
    <t>D Castellaneta</t>
  </si>
  <si>
    <t>Airplane Industries</t>
  </si>
  <si>
    <t>Marcell Enterprises</t>
  </si>
  <si>
    <t>Canberra Resources</t>
  </si>
  <si>
    <t>Dept of Housing</t>
  </si>
  <si>
    <t>Brentwood Mines</t>
  </si>
  <si>
    <t>Angelhome Sec College</t>
  </si>
  <si>
    <t>Angelhome Sec Colleg</t>
  </si>
  <si>
    <t>Weiss, Scott</t>
  </si>
  <si>
    <t>Dominguez, Whitney</t>
  </si>
  <si>
    <t>Jacobs, Imani</t>
  </si>
  <si>
    <t>Baker, Iona</t>
  </si>
  <si>
    <t>Roth, Carissa</t>
  </si>
  <si>
    <t>Anthony, Hayden</t>
  </si>
  <si>
    <t>Buchanan, Ralph</t>
  </si>
  <si>
    <t>Jimenez, Kelsey</t>
  </si>
  <si>
    <t>Wangaratta</t>
  </si>
  <si>
    <t>Murphy, Graham</t>
  </si>
  <si>
    <t>The Gap</t>
  </si>
  <si>
    <t>Hoffman, Patience</t>
  </si>
  <si>
    <t>Cain, Emi</t>
  </si>
  <si>
    <t>Blankenship, Gisela</t>
  </si>
  <si>
    <t>Vinson, Orlando</t>
  </si>
  <si>
    <t>Newman, Vanna</t>
  </si>
  <si>
    <t>Marsh, Kirestin</t>
  </si>
  <si>
    <t>Buck, Dale</t>
  </si>
  <si>
    <t>Skinner, Rinah</t>
  </si>
  <si>
    <t>Coffey, Isaac</t>
  </si>
  <si>
    <t>Melton, Ursa</t>
  </si>
  <si>
    <t>Travis, Tatyana</t>
  </si>
  <si>
    <t>Ball, Cyrus</t>
  </si>
  <si>
    <t>Hong Kong Bank Transactions</t>
  </si>
  <si>
    <t>International Services</t>
  </si>
  <si>
    <t>Hopkins, Gannon</t>
  </si>
  <si>
    <t>Cleveland, Zephania</t>
  </si>
  <si>
    <t>Moody, Jasper</t>
  </si>
  <si>
    <t>Mccormick, Wing</t>
  </si>
  <si>
    <t>Duran, Juliet</t>
  </si>
  <si>
    <t>Matthews, Aurora</t>
  </si>
  <si>
    <t>Hays, Raya</t>
  </si>
  <si>
    <t>Simpson, Slade</t>
  </si>
  <si>
    <t>Kramer, Alfreda</t>
  </si>
  <si>
    <t>Lambert, Remedios</t>
  </si>
  <si>
    <t>Oneill, Kamal</t>
  </si>
  <si>
    <t>Wilcox, Ariel</t>
  </si>
  <si>
    <t>Casey, Keane</t>
  </si>
  <si>
    <t>Curtis, Lael</t>
  </si>
  <si>
    <t>Mclaughlin, Lacey</t>
  </si>
  <si>
    <t>Decker, Lani</t>
  </si>
  <si>
    <t>Witt, Aimee</t>
  </si>
  <si>
    <t>Hood, Derek</t>
  </si>
  <si>
    <t>Schroeder, Germane</t>
  </si>
  <si>
    <t>Franks, Jennifer</t>
  </si>
  <si>
    <t>Cardenas, Wynter</t>
  </si>
  <si>
    <t>Haney, Noel</t>
  </si>
  <si>
    <t>Acosta, Elijah</t>
  </si>
  <si>
    <t>Powers, Montana</t>
  </si>
  <si>
    <t>Mcdowell, Addison</t>
  </si>
  <si>
    <t>Miller, Lara</t>
  </si>
  <si>
    <t>National Australia Bank Total</t>
  </si>
  <si>
    <t>Harris Emptor Pty Ltd</t>
  </si>
  <si>
    <t>G Kendall</t>
  </si>
  <si>
    <t>Anadale Motors</t>
  </si>
  <si>
    <t>Santa Jose College</t>
  </si>
  <si>
    <t>Jack and Jill</t>
  </si>
  <si>
    <t>Case Management Serv</t>
  </si>
  <si>
    <t>Peninsula Confection</t>
  </si>
  <si>
    <t>T G Hastledine</t>
  </si>
  <si>
    <t>Consolidated Energy</t>
  </si>
  <si>
    <t>Uniblab</t>
  </si>
  <si>
    <t>Cradel Nursery</t>
  </si>
  <si>
    <t>Jones &amp; Co</t>
  </si>
  <si>
    <t>Henshaw Holdings</t>
  </si>
  <si>
    <t>Crane, Marsden</t>
  </si>
  <si>
    <t>Wise, Wanda</t>
  </si>
  <si>
    <t>Bray, Bryar</t>
  </si>
  <si>
    <t>Curry, Berk</t>
  </si>
  <si>
    <t>Cherry, Amethyst</t>
  </si>
  <si>
    <t>Rollins, Felicia</t>
  </si>
  <si>
    <t>Perry, Pearl</t>
  </si>
  <si>
    <t>Warnambool</t>
  </si>
  <si>
    <t>Hickman, Mason</t>
  </si>
  <si>
    <t>Curtis, Ayanna</t>
  </si>
  <si>
    <t>Lang, Ariel</t>
  </si>
  <si>
    <t>Grant, Hedwig</t>
  </si>
  <si>
    <t>Jordan, Casey</t>
  </si>
  <si>
    <t>Richards, Jenette</t>
  </si>
  <si>
    <t>Giles, Tashya</t>
  </si>
  <si>
    <t>Benjamin, Iola</t>
  </si>
  <si>
    <t>Nunez, Ali</t>
  </si>
  <si>
    <t>Copeland, Lawrence</t>
  </si>
  <si>
    <t>Schmidt, Hope</t>
  </si>
  <si>
    <t>Cooley, Sandra</t>
  </si>
  <si>
    <t>Carver, Meredith</t>
  </si>
  <si>
    <t>Gilbert, Jane</t>
  </si>
  <si>
    <t>Benson, Scarlet</t>
  </si>
  <si>
    <t>Beard, Catherine</t>
  </si>
  <si>
    <t>Fuller, Penelope</t>
  </si>
  <si>
    <t>Mercado, Madonna</t>
  </si>
  <si>
    <t>Heritage Transactions</t>
  </si>
  <si>
    <t>Norman Juress</t>
  </si>
  <si>
    <t>Burke, Desirae</t>
  </si>
  <si>
    <t>Small, Rogan</t>
  </si>
  <si>
    <t>Benson, Cooper</t>
  </si>
  <si>
    <t>Morrison, Maryam</t>
  </si>
  <si>
    <t>Wooten, Isadora</t>
  </si>
  <si>
    <t>Huber, Josiah</t>
  </si>
  <si>
    <t>Wilkerson, Elizabeth</t>
  </si>
  <si>
    <t>Maldonado, Alice</t>
  </si>
  <si>
    <t>Hines, Cleo</t>
  </si>
  <si>
    <t>Robbins, Odette</t>
  </si>
  <si>
    <t>William, Echo</t>
  </si>
  <si>
    <t>Wong, Scarlett</t>
  </si>
  <si>
    <t>Hinton, Rashad</t>
  </si>
  <si>
    <t>Atkins, Blaine</t>
  </si>
  <si>
    <t>Vaughn, Chadwick</t>
  </si>
  <si>
    <t>Mccarthy, Gillian</t>
  </si>
  <si>
    <t>Mckee, Xaviera</t>
  </si>
  <si>
    <t>Kane, Quamar</t>
  </si>
  <si>
    <t>Robbins, Theodore</t>
  </si>
  <si>
    <t>Scott, September</t>
  </si>
  <si>
    <t>Washington, Karyn</t>
  </si>
  <si>
    <t>Suncorp Transactions</t>
  </si>
  <si>
    <t>Luddite Innovations</t>
  </si>
  <si>
    <t>Geraldine Hogan</t>
  </si>
  <si>
    <t>Reginald George</t>
  </si>
  <si>
    <t>Betty Bloggs</t>
  </si>
  <si>
    <t>Interserv Pty Ltd</t>
  </si>
  <si>
    <t>Dodson, Abigail</t>
  </si>
  <si>
    <t>Christensen, Jermaine</t>
  </si>
  <si>
    <t>Branch, Colin</t>
  </si>
  <si>
    <t>Rush, Uta</t>
  </si>
  <si>
    <t>Francis, Macy</t>
  </si>
  <si>
    <t>Norton, Lara</t>
  </si>
  <si>
    <t>Keith, Hunter</t>
  </si>
  <si>
    <t>Spence, Teagan</t>
  </si>
  <si>
    <t>Deleon, Gage</t>
  </si>
  <si>
    <t>Bernard, Brody</t>
  </si>
  <si>
    <t>Kirkland, Jenna</t>
  </si>
  <si>
    <t>Pugh, Gray</t>
  </si>
  <si>
    <t>Lott, Eagan</t>
  </si>
  <si>
    <t>Dennis, Simone</t>
  </si>
  <si>
    <t>Crane, Lamar</t>
  </si>
  <si>
    <t>Casey, Alan</t>
  </si>
  <si>
    <t>Winters, Marah</t>
  </si>
  <si>
    <t>Fitzgerald, Whitney</t>
  </si>
  <si>
    <t>Morin, Davis</t>
  </si>
  <si>
    <t>Giles, Imelda</t>
  </si>
  <si>
    <t>Thomas, Sandra</t>
  </si>
  <si>
    <t>Gibson, Kiayada</t>
  </si>
  <si>
    <t>Pruitt, Rina</t>
  </si>
  <si>
    <t>Mcgee, Grace</t>
  </si>
  <si>
    <t>Maldonado, Zia</t>
  </si>
  <si>
    <t>Westpac Transactions</t>
  </si>
  <si>
    <t>Sanderson &amp; Co</t>
  </si>
  <si>
    <t>SG Owen</t>
  </si>
  <si>
    <t>Mentor Skill Shop</t>
  </si>
  <si>
    <t>Enterprise Holdings</t>
  </si>
  <si>
    <t>Bennets</t>
  </si>
  <si>
    <t>Lancing Pty Ltd</t>
  </si>
  <si>
    <t>Housing Authority</t>
  </si>
  <si>
    <t>Frank Smith and Assoc.</t>
  </si>
  <si>
    <t>West Australian Govt</t>
  </si>
  <si>
    <t>Samson Products</t>
  </si>
  <si>
    <t>GT Racing Pty Ltd</t>
  </si>
  <si>
    <t>Crime Prevention Authority</t>
  </si>
  <si>
    <t>Consultant Engineers</t>
  </si>
  <si>
    <t>Crime Prevention Aut</t>
  </si>
  <si>
    <t>Webb, Kyra</t>
  </si>
  <si>
    <t>Espinoza, Cole</t>
  </si>
  <si>
    <t>Spencer, Jena</t>
  </si>
  <si>
    <t>Ortiz, Faith</t>
  </si>
  <si>
    <t>Benton, Ignatius</t>
  </si>
  <si>
    <t>Briggs, Daryl</t>
  </si>
  <si>
    <t>Maynard, Doris</t>
  </si>
  <si>
    <t>Burks, Bernard</t>
  </si>
  <si>
    <t>Dillard, Wayne</t>
  </si>
  <si>
    <t>Acosta, Deborah</t>
  </si>
  <si>
    <t>Bradley, Brandon</t>
  </si>
  <si>
    <t>Mayer, Dennis</t>
  </si>
  <si>
    <t>Mathews, Desiree</t>
  </si>
  <si>
    <t>Horton, Xander</t>
  </si>
  <si>
    <t>Bishop, Lucian</t>
  </si>
  <si>
    <t>Melendez, Odysseus</t>
  </si>
  <si>
    <t>Ferguson, Keane</t>
  </si>
  <si>
    <t>Hoffman, Jorden</t>
  </si>
  <si>
    <t>Roth, Sophia</t>
  </si>
  <si>
    <t>Walters, Germane</t>
  </si>
  <si>
    <t>Morris, Ryan</t>
  </si>
  <si>
    <t>Navarro, Aquila</t>
  </si>
  <si>
    <t>Lara, Fiona</t>
  </si>
  <si>
    <t>Owen, Shellie</t>
  </si>
  <si>
    <t>Key, Herrod</t>
  </si>
  <si>
    <t>Raymond, Levi</t>
  </si>
  <si>
    <t>Waters, Debra</t>
  </si>
  <si>
    <t>Horne, Kessie</t>
  </si>
  <si>
    <t>Davis, Reese</t>
  </si>
  <si>
    <t>Grand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</si>
</sst>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quot;$&quot;* #,##0.00_-;_-&quot;$&quot;* &quot;-&quot;??_-;_-@_-"/>
    <numFmt numFmtId="43" formatCode="_-* #,##0.00_-;\-* #,##0.00_-;_-* &quot;-&quot;??_-;_-@_-"/>
    <numFmt numFmtId="164" formatCode="&quot;$&quot;#,##0.00"/>
    <numFmt numFmtId="165" formatCode="&quot;$&quot;#,##0"/>
  </numFmts>
  <fonts count="28" x14ac:knownFonts="1">
    <font>
      <sz val="11"/>
      <name val="Segoe UI"/>
      <family val="2"/>
    </font>
    <font>
      <sz val="12"/>
      <name val="Arial"/>
      <family val="2"/>
    </font>
    <font>
      <b/>
      <sz val="12"/>
      <name val="Arial"/>
      <family val="2"/>
    </font>
    <font>
      <sz val="12"/>
      <color indexed="9"/>
      <name val="Arial"/>
      <family val="2"/>
    </font>
    <font>
      <b/>
      <sz val="12"/>
      <color indexed="8"/>
      <name val="Arial"/>
      <family val="2"/>
    </font>
    <font>
      <b/>
      <sz val="14"/>
      <color theme="0"/>
      <name val="Arial"/>
      <family val="2"/>
    </font>
    <font>
      <b/>
      <sz val="12"/>
      <color theme="0"/>
      <name val="Arial"/>
      <family val="2"/>
    </font>
    <font>
      <b/>
      <sz val="10"/>
      <name val="Arial"/>
      <family val="2"/>
    </font>
    <font>
      <b/>
      <sz val="10"/>
      <color theme="0"/>
      <name val="Arial"/>
      <family val="2"/>
    </font>
    <font>
      <b/>
      <sz val="14"/>
      <name val="Arial"/>
      <family val="2"/>
    </font>
    <font>
      <b/>
      <sz val="11"/>
      <name val="Arial"/>
      <family val="2"/>
    </font>
    <font>
      <sz val="11"/>
      <name val="Arial"/>
      <family val="2"/>
    </font>
    <font>
      <sz val="14"/>
      <name val="Arial"/>
      <family val="2"/>
    </font>
    <font>
      <sz val="14"/>
      <color theme="0"/>
      <name val="Arial"/>
      <family val="2"/>
    </font>
    <font>
      <sz val="12"/>
      <color indexed="10"/>
      <name val="Arial"/>
      <family val="2"/>
    </font>
    <font>
      <b/>
      <sz val="12"/>
      <color indexed="10"/>
      <name val="Arial"/>
      <family val="2"/>
    </font>
    <font>
      <sz val="12"/>
      <color theme="0"/>
      <name val="Arial"/>
      <family val="2"/>
    </font>
    <font>
      <b/>
      <sz val="16"/>
      <color theme="0"/>
      <name val="Arial"/>
      <family val="2"/>
    </font>
    <font>
      <b/>
      <sz val="11"/>
      <color theme="3"/>
      <name val="Calibri"/>
      <family val="2"/>
      <scheme val="minor"/>
    </font>
    <font>
      <b/>
      <sz val="11"/>
      <color theme="1"/>
      <name val="Calibri"/>
      <family val="2"/>
      <scheme val="minor"/>
    </font>
    <font>
      <sz val="11"/>
      <name val="Calibri"/>
      <family val="2"/>
      <scheme val="minor"/>
    </font>
    <font>
      <sz val="10"/>
      <name val="Calibri"/>
      <family val="2"/>
      <scheme val="minor"/>
    </font>
    <font>
      <sz val="10"/>
      <name val="MS Sans Serif"/>
      <family val="2"/>
    </font>
    <font>
      <b/>
      <sz val="22"/>
      <color theme="3"/>
      <name val="Calibri"/>
      <family val="2"/>
      <scheme val="minor"/>
    </font>
    <font>
      <b/>
      <sz val="12"/>
      <name val="Calibri"/>
      <family val="2"/>
      <scheme val="minor"/>
    </font>
    <font>
      <sz val="12"/>
      <name val="Calibri"/>
      <family val="2"/>
      <scheme val="minor"/>
    </font>
    <font>
      <b/>
      <sz val="16"/>
      <name val="Calibri"/>
      <family val="2"/>
      <scheme val="minor"/>
    </font>
    <font>
      <sz val="12"/>
      <color theme="0"/>
      <name val="Calibri"/>
      <family val="2"/>
      <scheme val="minor"/>
    </font>
  </fonts>
  <fills count="11">
    <fill>
      <patternFill patternType="none"/>
    </fill>
    <fill>
      <patternFill patternType="gray125"/>
    </fill>
    <fill>
      <patternFill patternType="solid">
        <fgColor theme="5" tint="-0.249977111117893"/>
        <bgColor indexed="64"/>
      </patternFill>
    </fill>
    <fill>
      <patternFill patternType="solid">
        <fgColor theme="1" tint="0.249977111117893"/>
        <bgColor indexed="64"/>
      </patternFill>
    </fill>
    <fill>
      <patternFill patternType="solid">
        <fgColor indexed="9"/>
        <bgColor indexed="64"/>
      </patternFill>
    </fill>
    <fill>
      <patternFill patternType="solid">
        <fgColor theme="0" tint="-4.9989318521683403E-2"/>
        <bgColor indexed="64"/>
      </patternFill>
    </fill>
    <fill>
      <patternFill patternType="solid">
        <fgColor indexed="22"/>
        <bgColor indexed="64"/>
      </patternFill>
    </fill>
    <fill>
      <patternFill patternType="solid">
        <fgColor theme="2" tint="-0.749992370372631"/>
        <bgColor indexed="64"/>
      </patternFill>
    </fill>
    <fill>
      <patternFill patternType="solid">
        <fgColor rgb="FF0070C0"/>
        <bgColor indexed="64"/>
      </patternFill>
    </fill>
    <fill>
      <patternFill patternType="solid">
        <fgColor rgb="FF002060"/>
        <bgColor indexed="64"/>
      </patternFill>
    </fill>
    <fill>
      <patternFill patternType="solid">
        <fgColor theme="4" tint="0.79998168889431442"/>
        <bgColor indexed="64"/>
      </patternFill>
    </fill>
  </fills>
  <borders count="26">
    <border>
      <left/>
      <right/>
      <top/>
      <bottom/>
      <diagonal/>
    </border>
    <border>
      <left style="thin">
        <color indexed="64"/>
      </left>
      <right style="thin">
        <color indexed="64"/>
      </right>
      <top/>
      <bottom/>
      <diagonal/>
    </border>
    <border>
      <left/>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right/>
      <top/>
      <bottom style="thick">
        <color theme="4"/>
      </bottom>
      <diagonal/>
    </border>
    <border>
      <left/>
      <right/>
      <top/>
      <bottom style="medium">
        <color theme="4" tint="0.39997558519241921"/>
      </bottom>
      <diagonal/>
    </border>
    <border>
      <left/>
      <right/>
      <top style="thin">
        <color theme="4"/>
      </top>
      <bottom style="double">
        <color theme="4"/>
      </bottom>
      <diagonal/>
    </border>
  </borders>
  <cellStyleXfs count="7">
    <xf numFmtId="0" fontId="0" fillId="0" borderId="0">
      <alignment wrapText="1"/>
    </xf>
    <xf numFmtId="0" fontId="18" fillId="0" borderId="24" applyNumberFormat="0" applyFill="0" applyAlignment="0" applyProtection="0"/>
    <xf numFmtId="0" fontId="19" fillId="0" borderId="25" applyNumberFormat="0" applyFill="0" applyAlignment="0" applyProtection="0"/>
    <xf numFmtId="0" fontId="20" fillId="0" borderId="0"/>
    <xf numFmtId="43" fontId="22" fillId="0" borderId="0" applyFont="0" applyFill="0" applyBorder="0" applyAlignment="0" applyProtection="0"/>
    <xf numFmtId="0" fontId="23" fillId="0" borderId="23" applyNumberFormat="0" applyFill="0" applyAlignment="0" applyProtection="0"/>
    <xf numFmtId="44" fontId="20" fillId="0" borderId="0" applyFill="0" applyBorder="0" applyAlignment="0" applyProtection="0"/>
  </cellStyleXfs>
  <cellXfs count="146">
    <xf numFmtId="0" fontId="0" fillId="0" borderId="0" xfId="0">
      <alignment wrapText="1"/>
    </xf>
    <xf numFmtId="0" fontId="0" fillId="0" borderId="0" xfId="0" applyFill="1">
      <alignment wrapText="1"/>
    </xf>
    <xf numFmtId="0" fontId="0" fillId="0" borderId="0" xfId="0" applyFill="1" applyAlignment="1">
      <alignment horizontal="center"/>
    </xf>
    <xf numFmtId="0" fontId="0" fillId="0" borderId="0" xfId="0" applyFill="1" applyAlignment="1">
      <alignment horizontal="left"/>
    </xf>
    <xf numFmtId="164" fontId="0" fillId="0" borderId="0" xfId="0" applyNumberFormat="1" applyFill="1" applyAlignment="1">
      <alignment horizontal="center"/>
    </xf>
    <xf numFmtId="165" fontId="0" fillId="0" borderId="0" xfId="0" applyNumberFormat="1" applyFill="1" applyAlignment="1">
      <alignment horizontal="center"/>
    </xf>
    <xf numFmtId="0" fontId="2" fillId="0" borderId="0" xfId="0" applyFont="1" applyFill="1">
      <alignment wrapText="1"/>
    </xf>
    <xf numFmtId="0" fontId="1" fillId="0" borderId="0" xfId="0" applyFont="1" applyFill="1">
      <alignment wrapText="1"/>
    </xf>
    <xf numFmtId="0" fontId="3" fillId="0" borderId="0" xfId="0" applyFont="1" applyFill="1" applyBorder="1" applyAlignment="1">
      <alignment horizontal="left"/>
    </xf>
    <xf numFmtId="0" fontId="3" fillId="0" borderId="0" xfId="0" applyFont="1" applyFill="1" applyBorder="1" applyAlignment="1">
      <alignment horizontal="center"/>
    </xf>
    <xf numFmtId="165" fontId="3" fillId="0" borderId="0" xfId="0" applyNumberFormat="1" applyFont="1" applyFill="1" applyBorder="1" applyAlignment="1">
      <alignment horizontal="center"/>
    </xf>
    <xf numFmtId="165" fontId="1" fillId="0" borderId="0" xfId="0" applyNumberFormat="1" applyFont="1" applyFill="1" applyAlignment="1">
      <alignment horizontal="center"/>
    </xf>
    <xf numFmtId="0" fontId="1" fillId="0" borderId="0" xfId="0" applyFont="1" applyFill="1" applyAlignment="1">
      <alignment horizontal="center"/>
    </xf>
    <xf numFmtId="0" fontId="4" fillId="0" borderId="0" xfId="0" applyFont="1" applyFill="1" applyBorder="1" applyAlignment="1">
      <alignment horizontal="left" vertical="center"/>
    </xf>
    <xf numFmtId="0" fontId="0" fillId="0" borderId="0" xfId="0" applyFill="1" applyBorder="1" applyAlignment="1">
      <alignment horizontal="center"/>
    </xf>
    <xf numFmtId="165" fontId="0" fillId="0" borderId="0" xfId="0" applyNumberFormat="1" applyFill="1" applyBorder="1" applyAlignment="1">
      <alignment horizontal="center"/>
    </xf>
    <xf numFmtId="0" fontId="2" fillId="0" borderId="0" xfId="0" applyFont="1" applyFill="1" applyBorder="1" applyAlignment="1">
      <alignment horizontal="center"/>
    </xf>
    <xf numFmtId="0" fontId="2" fillId="0" borderId="0" xfId="0" applyFont="1" applyFill="1" applyBorder="1" applyAlignment="1">
      <alignment horizontal="left"/>
    </xf>
    <xf numFmtId="164" fontId="5" fillId="2" borderId="0" xfId="0" applyNumberFormat="1" applyFont="1" applyFill="1" applyBorder="1" applyAlignment="1">
      <alignment horizontal="center"/>
    </xf>
    <xf numFmtId="165" fontId="5" fillId="2" borderId="0" xfId="0" applyNumberFormat="1" applyFont="1" applyFill="1" applyBorder="1" applyAlignment="1">
      <alignment horizontal="center"/>
    </xf>
    <xf numFmtId="0" fontId="6" fillId="3" borderId="0" xfId="0" applyFont="1" applyFill="1" applyBorder="1" applyAlignment="1">
      <alignment horizontal="center"/>
    </xf>
    <xf numFmtId="0" fontId="2" fillId="0" borderId="0" xfId="0" applyFont="1" applyFill="1" applyAlignment="1">
      <alignment horizontal="center"/>
    </xf>
    <xf numFmtId="0" fontId="7" fillId="0" borderId="0" xfId="0" applyFont="1" applyFill="1">
      <alignment wrapText="1"/>
    </xf>
    <xf numFmtId="0" fontId="8" fillId="3" borderId="0" xfId="0" applyFont="1" applyFill="1" applyBorder="1" applyAlignment="1">
      <alignment horizontal="center"/>
    </xf>
    <xf numFmtId="0" fontId="8" fillId="3" borderId="0" xfId="0" applyFont="1" applyFill="1" applyBorder="1" applyAlignment="1">
      <alignment horizontal="left"/>
    </xf>
    <xf numFmtId="165" fontId="8" fillId="3" borderId="0" xfId="0" applyNumberFormat="1" applyFont="1" applyFill="1" applyBorder="1" applyAlignment="1">
      <alignment horizontal="center"/>
    </xf>
    <xf numFmtId="1" fontId="6" fillId="3" borderId="0" xfId="0" applyNumberFormat="1" applyFont="1" applyFill="1" applyBorder="1" applyAlignment="1">
      <alignment horizontal="center"/>
    </xf>
    <xf numFmtId="0" fontId="7" fillId="0" borderId="0" xfId="0" applyFont="1" applyFill="1" applyAlignment="1">
      <alignment horizontal="center"/>
    </xf>
    <xf numFmtId="1" fontId="7" fillId="0" borderId="0" xfId="0" applyNumberFormat="1" applyFont="1" applyFill="1">
      <alignment wrapText="1"/>
    </xf>
    <xf numFmtId="1" fontId="7" fillId="0" borderId="0" xfId="0" applyNumberFormat="1" applyFont="1" applyFill="1" applyAlignment="1">
      <alignment horizontal="center"/>
    </xf>
    <xf numFmtId="0" fontId="9" fillId="4" borderId="1" xfId="0" applyFont="1" applyFill="1" applyBorder="1" applyAlignment="1">
      <alignment horizontal="center"/>
    </xf>
    <xf numFmtId="0" fontId="0" fillId="5" borderId="2" xfId="0" applyFill="1" applyBorder="1" applyAlignment="1">
      <alignment horizontal="left"/>
    </xf>
    <xf numFmtId="0" fontId="0" fillId="4" borderId="3" xfId="0" applyFill="1" applyBorder="1" applyAlignment="1">
      <alignment horizontal="center"/>
    </xf>
    <xf numFmtId="2" fontId="0" fillId="4" borderId="4" xfId="0" applyNumberFormat="1" applyFill="1" applyBorder="1" applyAlignment="1">
      <alignment horizontal="center"/>
    </xf>
    <xf numFmtId="165" fontId="0" fillId="5" borderId="5" xfId="0" applyNumberFormat="1" applyFill="1" applyBorder="1">
      <alignment wrapText="1"/>
    </xf>
    <xf numFmtId="2" fontId="0" fillId="4" borderId="5" xfId="0" applyNumberFormat="1" applyFill="1" applyBorder="1" applyAlignment="1">
      <alignment horizontal="center"/>
    </xf>
    <xf numFmtId="165" fontId="0" fillId="5" borderId="6" xfId="0" applyNumberFormat="1" applyFill="1" applyBorder="1">
      <alignment wrapText="1"/>
    </xf>
    <xf numFmtId="2" fontId="0" fillId="4" borderId="6" xfId="0" applyNumberFormat="1" applyFill="1" applyBorder="1" applyAlignment="1">
      <alignment horizontal="center"/>
    </xf>
    <xf numFmtId="165" fontId="2" fillId="5" borderId="6" xfId="0" applyNumberFormat="1" applyFont="1" applyFill="1" applyBorder="1">
      <alignment wrapText="1"/>
    </xf>
    <xf numFmtId="0" fontId="0" fillId="5" borderId="7" xfId="0" applyFill="1" applyBorder="1" applyAlignment="1">
      <alignment horizontal="left"/>
    </xf>
    <xf numFmtId="0" fontId="0" fillId="4" borderId="8" xfId="0" applyFill="1" applyBorder="1" applyAlignment="1">
      <alignment horizontal="center"/>
    </xf>
    <xf numFmtId="2" fontId="0" fillId="4" borderId="9" xfId="0" applyNumberFormat="1" applyFill="1" applyBorder="1" applyAlignment="1">
      <alignment horizontal="center"/>
    </xf>
    <xf numFmtId="165" fontId="2" fillId="5" borderId="5" xfId="0" applyNumberFormat="1" applyFont="1" applyFill="1" applyBorder="1">
      <alignment wrapText="1"/>
    </xf>
    <xf numFmtId="0" fontId="0" fillId="4" borderId="1" xfId="0" applyFill="1" applyBorder="1" applyAlignment="1">
      <alignment horizontal="center"/>
    </xf>
    <xf numFmtId="0" fontId="0" fillId="4" borderId="10" xfId="0" applyFill="1" applyBorder="1" applyAlignment="1">
      <alignment horizontal="center"/>
    </xf>
    <xf numFmtId="0" fontId="0" fillId="5" borderId="11" xfId="0" applyFill="1" applyBorder="1" applyAlignment="1">
      <alignment horizontal="left"/>
    </xf>
    <xf numFmtId="0" fontId="0" fillId="4" borderId="12" xfId="0" applyFill="1" applyBorder="1" applyAlignment="1">
      <alignment horizontal="center"/>
    </xf>
    <xf numFmtId="2" fontId="0" fillId="4" borderId="13" xfId="0" applyNumberFormat="1" applyFill="1" applyBorder="1" applyAlignment="1">
      <alignment horizontal="center"/>
    </xf>
    <xf numFmtId="165" fontId="0" fillId="5" borderId="14" xfId="0" applyNumberFormat="1" applyFill="1" applyBorder="1">
      <alignment wrapText="1"/>
    </xf>
    <xf numFmtId="2" fontId="0" fillId="4" borderId="14" xfId="0" applyNumberFormat="1" applyFill="1" applyBorder="1" applyAlignment="1">
      <alignment horizontal="center"/>
    </xf>
    <xf numFmtId="165" fontId="2" fillId="5" borderId="14" xfId="0" applyNumberFormat="1" applyFont="1" applyFill="1" applyBorder="1">
      <alignment wrapText="1"/>
    </xf>
    <xf numFmtId="0" fontId="10" fillId="0" borderId="0" xfId="0" applyFont="1" applyFill="1">
      <alignment wrapText="1"/>
    </xf>
    <xf numFmtId="0" fontId="10" fillId="5" borderId="0" xfId="0" applyFont="1" applyFill="1" applyBorder="1" applyAlignment="1">
      <alignment horizontal="center"/>
    </xf>
    <xf numFmtId="0" fontId="10" fillId="5" borderId="0" xfId="0" applyFont="1" applyFill="1" applyBorder="1">
      <alignment wrapText="1"/>
    </xf>
    <xf numFmtId="0" fontId="10" fillId="5" borderId="0" xfId="0" applyFont="1" applyFill="1" applyBorder="1" applyAlignment="1">
      <alignment horizontal="right"/>
    </xf>
    <xf numFmtId="2" fontId="10" fillId="5" borderId="0" xfId="0" applyNumberFormat="1" applyFont="1" applyFill="1" applyBorder="1" applyAlignment="1">
      <alignment horizontal="center"/>
    </xf>
    <xf numFmtId="165" fontId="10" fillId="5" borderId="0" xfId="0" applyNumberFormat="1" applyFont="1" applyFill="1" applyBorder="1">
      <alignment wrapText="1"/>
    </xf>
    <xf numFmtId="165" fontId="10" fillId="5" borderId="0" xfId="0" applyNumberFormat="1" applyFont="1" applyFill="1" applyBorder="1" applyAlignment="1">
      <alignment horizontal="right"/>
    </xf>
    <xf numFmtId="0" fontId="10" fillId="0" borderId="0" xfId="0" applyFont="1" applyFill="1" applyAlignment="1">
      <alignment horizontal="center"/>
    </xf>
    <xf numFmtId="0" fontId="11" fillId="0" borderId="0" xfId="0" applyFont="1" applyFill="1">
      <alignment wrapText="1"/>
    </xf>
    <xf numFmtId="0" fontId="0" fillId="6" borderId="0" xfId="0" applyFill="1">
      <alignment wrapText="1"/>
    </xf>
    <xf numFmtId="0" fontId="0" fillId="6" borderId="0" xfId="0" applyFill="1" applyAlignment="1">
      <alignment horizontal="left"/>
    </xf>
    <xf numFmtId="0" fontId="2" fillId="6" borderId="0" xfId="0" applyFont="1" applyFill="1">
      <alignment wrapText="1"/>
    </xf>
    <xf numFmtId="0" fontId="2" fillId="6" borderId="0" xfId="0" applyFont="1" applyFill="1" applyBorder="1" applyAlignment="1">
      <alignment horizontal="center"/>
    </xf>
    <xf numFmtId="0" fontId="2" fillId="6" borderId="0" xfId="0" applyFont="1" applyFill="1" applyBorder="1" applyAlignment="1">
      <alignment horizontal="left"/>
    </xf>
    <xf numFmtId="0" fontId="0" fillId="6" borderId="0" xfId="0" applyFill="1" applyAlignment="1">
      <alignment horizontal="center"/>
    </xf>
    <xf numFmtId="165" fontId="0" fillId="6" borderId="0" xfId="0" applyNumberFormat="1" applyFill="1" applyAlignment="1">
      <alignment horizontal="center"/>
    </xf>
    <xf numFmtId="0" fontId="9" fillId="0" borderId="0" xfId="0" applyFont="1" applyFill="1">
      <alignment wrapText="1"/>
    </xf>
    <xf numFmtId="0" fontId="9" fillId="0" borderId="0" xfId="0" applyFont="1" applyFill="1" applyAlignment="1">
      <alignment horizontal="center"/>
    </xf>
    <xf numFmtId="0" fontId="12" fillId="5" borderId="15" xfId="0" applyFont="1" applyFill="1" applyBorder="1">
      <alignment wrapText="1"/>
    </xf>
    <xf numFmtId="0" fontId="9" fillId="5" borderId="5" xfId="0" applyFont="1" applyFill="1" applyBorder="1" applyAlignment="1">
      <alignment horizontal="right"/>
    </xf>
    <xf numFmtId="2" fontId="9" fillId="5" borderId="5" xfId="0" applyNumberFormat="1" applyFont="1" applyFill="1" applyBorder="1" applyAlignment="1">
      <alignment horizontal="center"/>
    </xf>
    <xf numFmtId="165" fontId="9" fillId="5" borderId="5" xfId="0" applyNumberFormat="1" applyFont="1" applyFill="1" applyBorder="1" applyAlignment="1">
      <alignment horizontal="center"/>
    </xf>
    <xf numFmtId="165" fontId="9" fillId="5" borderId="15" xfId="0" applyNumberFormat="1" applyFont="1" applyFill="1" applyBorder="1" applyAlignment="1">
      <alignment horizontal="center"/>
    </xf>
    <xf numFmtId="0" fontId="12" fillId="0" borderId="0" xfId="0" applyFont="1" applyFill="1" applyAlignment="1">
      <alignment horizontal="center"/>
    </xf>
    <xf numFmtId="0" fontId="12" fillId="0" borderId="0" xfId="0" applyFont="1" applyFill="1">
      <alignment wrapText="1"/>
    </xf>
    <xf numFmtId="0" fontId="12" fillId="0" borderId="0" xfId="0" applyFont="1" applyFill="1" applyAlignment="1">
      <alignment horizontal="left"/>
    </xf>
    <xf numFmtId="164" fontId="12" fillId="0" borderId="0" xfId="0" applyNumberFormat="1" applyFont="1" applyFill="1" applyAlignment="1">
      <alignment horizontal="center"/>
    </xf>
    <xf numFmtId="165" fontId="12" fillId="0" borderId="0" xfId="0" applyNumberFormat="1" applyFont="1" applyFill="1" applyAlignment="1">
      <alignment horizontal="center"/>
    </xf>
    <xf numFmtId="0" fontId="13" fillId="7" borderId="0" xfId="0" applyFont="1" applyFill="1" applyBorder="1">
      <alignment wrapText="1"/>
    </xf>
    <xf numFmtId="0" fontId="5" fillId="7" borderId="0" xfId="0" applyFont="1" applyFill="1" applyBorder="1" applyAlignment="1">
      <alignment horizontal="right"/>
    </xf>
    <xf numFmtId="165" fontId="9" fillId="5" borderId="16" xfId="0" applyNumberFormat="1" applyFont="1" applyFill="1" applyBorder="1" applyAlignment="1">
      <alignment horizontal="center"/>
    </xf>
    <xf numFmtId="165" fontId="9" fillId="5" borderId="12" xfId="0" applyNumberFormat="1" applyFont="1" applyFill="1" applyBorder="1" applyAlignment="1">
      <alignment horizontal="center"/>
    </xf>
    <xf numFmtId="0" fontId="5" fillId="8" borderId="0" xfId="0" applyFont="1" applyFill="1" applyBorder="1" applyAlignment="1">
      <alignment horizontal="center"/>
    </xf>
    <xf numFmtId="0" fontId="5" fillId="8" borderId="0" xfId="0" applyFont="1" applyFill="1" applyBorder="1" applyAlignment="1"/>
    <xf numFmtId="164" fontId="13" fillId="8" borderId="0" xfId="0" applyNumberFormat="1" applyFont="1" applyFill="1" applyBorder="1" applyAlignment="1">
      <alignment horizontal="center"/>
    </xf>
    <xf numFmtId="0" fontId="13" fillId="8" borderId="0" xfId="0" applyFont="1" applyFill="1" applyBorder="1">
      <alignment wrapText="1"/>
    </xf>
    <xf numFmtId="0" fontId="14" fillId="0" borderId="0" xfId="0" applyFont="1" applyFill="1">
      <alignment wrapText="1"/>
    </xf>
    <xf numFmtId="0" fontId="15" fillId="0" borderId="0" xfId="0" applyFont="1" applyFill="1">
      <alignment wrapText="1"/>
    </xf>
    <xf numFmtId="1" fontId="8" fillId="9" borderId="0" xfId="0" applyNumberFormat="1" applyFont="1" applyFill="1" applyBorder="1" applyAlignment="1">
      <alignment horizontal="center" vertical="center"/>
    </xf>
    <xf numFmtId="1" fontId="8" fillId="9" borderId="0" xfId="0" applyNumberFormat="1" applyFont="1" applyFill="1" applyBorder="1" applyAlignment="1">
      <alignment horizontal="center" vertical="center" wrapText="1"/>
    </xf>
    <xf numFmtId="0" fontId="0" fillId="0" borderId="4" xfId="0" applyFill="1" applyBorder="1" applyAlignment="1">
      <alignment horizontal="center"/>
    </xf>
    <xf numFmtId="0" fontId="0" fillId="0" borderId="6" xfId="0" applyFill="1" applyBorder="1">
      <alignment wrapText="1"/>
    </xf>
    <xf numFmtId="164" fontId="0" fillId="5" borderId="6" xfId="0" applyNumberFormat="1" applyFill="1" applyBorder="1" applyAlignment="1">
      <alignment horizontal="center"/>
    </xf>
    <xf numFmtId="164" fontId="0" fillId="5" borderId="17" xfId="0" applyNumberFormat="1" applyFill="1" applyBorder="1" applyAlignment="1">
      <alignment horizontal="center"/>
    </xf>
    <xf numFmtId="164" fontId="0" fillId="5" borderId="18" xfId="0" applyNumberFormat="1" applyFill="1" applyBorder="1" applyAlignment="1">
      <alignment horizontal="center"/>
    </xf>
    <xf numFmtId="0" fontId="0" fillId="0" borderId="9" xfId="0" applyFill="1" applyBorder="1" applyAlignment="1">
      <alignment horizontal="center"/>
    </xf>
    <xf numFmtId="0" fontId="0" fillId="0" borderId="5" xfId="0" applyFill="1" applyBorder="1">
      <alignment wrapText="1"/>
    </xf>
    <xf numFmtId="164" fontId="0" fillId="5" borderId="5" xfId="0" applyNumberFormat="1" applyFill="1" applyBorder="1" applyAlignment="1">
      <alignment horizontal="center"/>
    </xf>
    <xf numFmtId="0" fontId="0" fillId="0" borderId="13" xfId="0" applyFill="1" applyBorder="1" applyAlignment="1">
      <alignment horizontal="center"/>
    </xf>
    <xf numFmtId="0" fontId="0" fillId="0" borderId="14" xfId="0" applyFill="1" applyBorder="1">
      <alignment wrapText="1"/>
    </xf>
    <xf numFmtId="164" fontId="0" fillId="5" borderId="19" xfId="0" applyNumberFormat="1" applyFill="1" applyBorder="1" applyAlignment="1">
      <alignment horizontal="center"/>
    </xf>
    <xf numFmtId="164" fontId="0" fillId="5" borderId="20" xfId="0" applyNumberFormat="1" applyFill="1" applyBorder="1" applyAlignment="1">
      <alignment horizontal="center"/>
    </xf>
    <xf numFmtId="164" fontId="0" fillId="5" borderId="21" xfId="0" applyNumberFormat="1" applyFill="1" applyBorder="1" applyAlignment="1">
      <alignment horizontal="center"/>
    </xf>
    <xf numFmtId="0" fontId="6" fillId="3" borderId="0" xfId="0" applyFont="1" applyFill="1" applyBorder="1">
      <alignment wrapText="1"/>
    </xf>
    <xf numFmtId="0" fontId="6" fillId="3" borderId="0" xfId="0" applyFont="1" applyFill="1" applyBorder="1" applyAlignment="1">
      <alignment horizontal="right"/>
    </xf>
    <xf numFmtId="10" fontId="0" fillId="4" borderId="0" xfId="0" applyNumberFormat="1" applyFill="1" applyBorder="1" applyAlignment="1">
      <alignment horizontal="center"/>
    </xf>
    <xf numFmtId="0" fontId="16" fillId="7" borderId="0" xfId="0" applyFont="1" applyFill="1">
      <alignment wrapText="1"/>
    </xf>
    <xf numFmtId="0" fontId="16" fillId="7" borderId="0" xfId="0" applyFont="1" applyFill="1" applyBorder="1" applyAlignment="1">
      <alignment horizontal="center"/>
    </xf>
    <xf numFmtId="165" fontId="16" fillId="7" borderId="0" xfId="0" applyNumberFormat="1" applyFont="1" applyFill="1" applyBorder="1" applyAlignment="1">
      <alignment horizontal="center"/>
    </xf>
    <xf numFmtId="165" fontId="16" fillId="7" borderId="0" xfId="0" applyNumberFormat="1" applyFont="1" applyFill="1" applyAlignment="1">
      <alignment horizontal="center"/>
    </xf>
    <xf numFmtId="0" fontId="6" fillId="7" borderId="0" xfId="0" applyFont="1" applyFill="1" applyBorder="1" applyAlignment="1">
      <alignment horizontal="left" vertical="center"/>
    </xf>
    <xf numFmtId="0" fontId="17" fillId="7" borderId="0" xfId="0" applyFont="1" applyFill="1" applyBorder="1" applyAlignment="1">
      <alignment horizontal="left" vertical="center"/>
    </xf>
    <xf numFmtId="0" fontId="6" fillId="7" borderId="0" xfId="0" applyFont="1" applyFill="1" applyBorder="1" applyAlignment="1">
      <alignment horizontal="right" vertical="center" indent="1"/>
    </xf>
    <xf numFmtId="1" fontId="8" fillId="3" borderId="22" xfId="0" applyNumberFormat="1" applyFont="1" applyFill="1" applyBorder="1" applyAlignment="1">
      <alignment horizontal="center"/>
    </xf>
    <xf numFmtId="0" fontId="21" fillId="0" borderId="0" xfId="3" applyFont="1"/>
    <xf numFmtId="43" fontId="21" fillId="0" borderId="0" xfId="4" applyFont="1"/>
    <xf numFmtId="0" fontId="23" fillId="0" borderId="23" xfId="5"/>
    <xf numFmtId="43" fontId="23" fillId="0" borderId="23" xfId="5" applyNumberFormat="1"/>
    <xf numFmtId="0" fontId="24" fillId="0" borderId="0" xfId="3" applyFont="1"/>
    <xf numFmtId="44" fontId="25" fillId="0" borderId="0" xfId="3" applyNumberFormat="1" applyFont="1"/>
    <xf numFmtId="0" fontId="23" fillId="0" borderId="23" xfId="5" applyFont="1"/>
    <xf numFmtId="0" fontId="18" fillId="10" borderId="24" xfId="1" applyFill="1"/>
    <xf numFmtId="43" fontId="18" fillId="10" borderId="24" xfId="4" applyFont="1" applyFill="1" applyBorder="1"/>
    <xf numFmtId="0" fontId="20" fillId="0" borderId="0" xfId="3"/>
    <xf numFmtId="44" fontId="20" fillId="0" borderId="0" xfId="6"/>
    <xf numFmtId="0" fontId="19" fillId="0" borderId="25" xfId="2"/>
    <xf numFmtId="44" fontId="19" fillId="0" borderId="25" xfId="6" applyFont="1" applyBorder="1"/>
    <xf numFmtId="44" fontId="19" fillId="0" borderId="0" xfId="6" applyFont="1" applyBorder="1"/>
    <xf numFmtId="0" fontId="18" fillId="0" borderId="24" xfId="1"/>
    <xf numFmtId="43" fontId="18" fillId="0" borderId="24" xfId="1" applyNumberFormat="1"/>
    <xf numFmtId="44" fontId="19" fillId="0" borderId="25" xfId="2" applyNumberFormat="1"/>
    <xf numFmtId="14" fontId="21" fillId="0" borderId="0" xfId="3" applyNumberFormat="1" applyFont="1" applyAlignment="1">
      <alignment horizontal="right" indent="2"/>
    </xf>
    <xf numFmtId="14" fontId="23" fillId="0" borderId="23" xfId="5" applyNumberFormat="1" applyAlignment="1">
      <alignment horizontal="right" indent="2"/>
    </xf>
    <xf numFmtId="0" fontId="21" fillId="0" borderId="0" xfId="3" applyFont="1" applyAlignment="1">
      <alignment horizontal="right" indent="2"/>
    </xf>
    <xf numFmtId="0" fontId="23" fillId="0" borderId="23" xfId="5" applyFont="1" applyAlignment="1">
      <alignment horizontal="right" indent="2"/>
    </xf>
    <xf numFmtId="14" fontId="18" fillId="10" borderId="24" xfId="1" applyNumberFormat="1" applyFill="1" applyAlignment="1">
      <alignment horizontal="right" indent="2"/>
    </xf>
    <xf numFmtId="14" fontId="20" fillId="0" borderId="0" xfId="3" applyNumberFormat="1" applyFont="1" applyAlignment="1">
      <alignment horizontal="right" indent="2"/>
    </xf>
    <xf numFmtId="14" fontId="19" fillId="0" borderId="25" xfId="2" applyNumberFormat="1" applyAlignment="1">
      <alignment horizontal="right" indent="2"/>
    </xf>
    <xf numFmtId="14" fontId="20" fillId="0" borderId="0" xfId="3" applyNumberFormat="1" applyAlignment="1">
      <alignment horizontal="right" indent="2"/>
    </xf>
    <xf numFmtId="14" fontId="18" fillId="0" borderId="24" xfId="1" applyNumberFormat="1" applyAlignment="1">
      <alignment horizontal="right" indent="2"/>
    </xf>
    <xf numFmtId="0" fontId="23" fillId="10" borderId="23" xfId="5" applyFill="1"/>
    <xf numFmtId="14" fontId="23" fillId="10" borderId="23" xfId="5" applyNumberFormat="1" applyFill="1" applyAlignment="1">
      <alignment horizontal="right" indent="2"/>
    </xf>
    <xf numFmtId="44" fontId="26" fillId="10" borderId="23" xfId="5" applyNumberFormat="1" applyFont="1" applyFill="1"/>
    <xf numFmtId="43" fontId="23" fillId="10" borderId="23" xfId="5" applyNumberFormat="1" applyFill="1"/>
    <xf numFmtId="44" fontId="27" fillId="0" borderId="0" xfId="3" applyNumberFormat="1" applyFont="1"/>
  </cellXfs>
  <cellStyles count="7">
    <cellStyle name="Comma 2" xfId="4" xr:uid="{74006B5E-41AD-4237-B0DB-1B6254B1D5B3}"/>
    <cellStyle name="Currency 2" xfId="6" xr:uid="{C8A724B4-B4DC-4346-ACE9-04C09755FE29}"/>
    <cellStyle name="Heading 1 2" xfId="5" xr:uid="{86C77B11-4E40-4667-90EA-BCB726EE28B6}"/>
    <cellStyle name="Heading 3" xfId="1" builtinId="18"/>
    <cellStyle name="Normal" xfId="0" builtinId="0" customBuiltin="1"/>
    <cellStyle name="Normal 2" xfId="3" xr:uid="{D1D7BC33-DDF9-41BA-BFA6-3CB2CFC01138}"/>
    <cellStyle name="Total" xfId="2" builtin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108857</xdr:colOff>
      <xdr:row>2</xdr:row>
      <xdr:rowOff>95251</xdr:rowOff>
    </xdr:from>
    <xdr:to>
      <xdr:col>22</xdr:col>
      <xdr:colOff>0</xdr:colOff>
      <xdr:row>10</xdr:row>
      <xdr:rowOff>163284</xdr:rowOff>
    </xdr:to>
    <xdr:sp macro="" textlink="">
      <xdr:nvSpPr>
        <xdr:cNvPr id="2" name="Text Box 3">
          <a:extLst>
            <a:ext uri="{FF2B5EF4-FFF2-40B4-BE49-F238E27FC236}">
              <a16:creationId xmlns:a16="http://schemas.microsoft.com/office/drawing/2014/main" id="{DE0566AF-F4FD-473B-8E85-6CDF25742315}"/>
            </a:ext>
          </a:extLst>
        </xdr:cNvPr>
        <xdr:cNvSpPr txBox="1">
          <a:spLocks noChangeArrowheads="1"/>
        </xdr:cNvSpPr>
      </xdr:nvSpPr>
      <xdr:spPr bwMode="auto">
        <a:xfrm>
          <a:off x="870857" y="695326"/>
          <a:ext cx="19903168" cy="104774"/>
        </a:xfrm>
        <a:prstGeom prst="rect">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108000" tIns="72000" rIns="0" bIns="0" anchor="t" upright="1"/>
        <a:lstStyle/>
        <a:p>
          <a:pPr algn="l" rtl="0">
            <a:defRPr sz="1000"/>
          </a:pPr>
          <a:endParaRPr lang="en-AU" sz="1200" b="1" i="0" u="sng" strike="noStrike" baseline="0">
            <a:solidFill>
              <a:srgbClr val="000000"/>
            </a:solidFill>
            <a:latin typeface="Arial"/>
            <a:cs typeface="Arial"/>
          </a:endParaRPr>
        </a:p>
        <a:p>
          <a:pPr algn="l" rtl="0">
            <a:defRPr sz="1000"/>
          </a:pPr>
          <a:r>
            <a:rPr lang="en-AU" sz="1200" b="1" i="0" u="sng" strike="noStrike" baseline="0">
              <a:solidFill>
                <a:srgbClr val="000000"/>
              </a:solidFill>
              <a:latin typeface="Arial"/>
              <a:cs typeface="Arial"/>
            </a:rPr>
            <a:t>How To Use This Model</a:t>
          </a:r>
          <a:endParaRPr lang="en-AU" sz="1200" b="0" i="0" u="none" strike="noStrike" baseline="0">
            <a:solidFill>
              <a:srgbClr val="000000"/>
            </a:solidFill>
            <a:latin typeface="Arial"/>
            <a:cs typeface="Arial"/>
          </a:endParaRPr>
        </a:p>
        <a:p>
          <a:pPr algn="l" rtl="0">
            <a:defRPr sz="1000"/>
          </a:pPr>
          <a:r>
            <a:rPr lang="en-AU" sz="1200" b="0" i="0" u="none" strike="noStrike" baseline="0">
              <a:solidFill>
                <a:srgbClr val="000000"/>
              </a:solidFill>
              <a:latin typeface="Arial"/>
              <a:cs typeface="Arial"/>
            </a:rPr>
            <a:t>The purpose of this model is to prepare typical project "budgetary cost estimates." It is a simplified model based solely on direct labor estimates and does not include cells for material, subcontract, or burdening costs (overhead, G&amp;A, etc.).</a:t>
          </a:r>
        </a:p>
        <a:p>
          <a:pPr algn="l" rtl="0">
            <a:defRPr sz="1000"/>
          </a:pPr>
          <a:endParaRPr lang="en-AU" sz="1200" b="0" i="0" u="none" strike="noStrike" baseline="0">
            <a:solidFill>
              <a:srgbClr val="000000"/>
            </a:solidFill>
            <a:latin typeface="Arial"/>
            <a:cs typeface="Arial"/>
          </a:endParaRPr>
        </a:p>
        <a:p>
          <a:pPr algn="l" rtl="0">
            <a:defRPr sz="1000"/>
          </a:pPr>
          <a:r>
            <a:rPr lang="en-AU" sz="1200" b="0" i="0" u="none" strike="noStrike" baseline="0">
              <a:solidFill>
                <a:srgbClr val="000000"/>
              </a:solidFill>
              <a:latin typeface="Arial"/>
              <a:cs typeface="Arial"/>
            </a:rPr>
            <a:t>Users of this model should replace "labor category" descriptions and ID codes to match those used by your company. Then, the "forward pricing labor rate" table, located at the bottom of the model should be updated to reflect your company's actual labor rates for each forecasted year. These are usually obtained from your financial department.</a:t>
          </a:r>
        </a:p>
        <a:p>
          <a:pPr algn="l" rtl="0">
            <a:defRPr sz="1000"/>
          </a:pPr>
          <a:endParaRPr lang="en-AU" sz="1200" b="0" i="0" u="none" strike="noStrike" baseline="0">
            <a:solidFill>
              <a:srgbClr val="000000"/>
            </a:solidFill>
            <a:latin typeface="Arial"/>
            <a:cs typeface="Arial"/>
          </a:endParaRPr>
        </a:p>
        <a:p>
          <a:pPr algn="l" rtl="0">
            <a:defRPr sz="1000"/>
          </a:pPr>
          <a:r>
            <a:rPr lang="en-AU" sz="1200" b="0" i="0" u="none" strike="noStrike" baseline="0">
              <a:solidFill>
                <a:srgbClr val="000000"/>
              </a:solidFill>
              <a:latin typeface="Arial"/>
              <a:cs typeface="Arial"/>
            </a:rPr>
            <a:t>The model can be easily expanded to fit actual user needs and ultimately provides a "budgetary cost estimate range" based on the standards recommended by the Association of Cost Engineers.</a:t>
          </a:r>
        </a:p>
      </xdr:txBody>
    </xdr:sp>
    <xdr:clientData/>
  </xdr:twoCellAnchor>
  <xdr:twoCellAnchor>
    <xdr:from>
      <xdr:col>1</xdr:col>
      <xdr:colOff>66675</xdr:colOff>
      <xdr:row>0</xdr:row>
      <xdr:rowOff>0</xdr:rowOff>
    </xdr:from>
    <xdr:to>
      <xdr:col>22</xdr:col>
      <xdr:colOff>85725</xdr:colOff>
      <xdr:row>2</xdr:row>
      <xdr:rowOff>171450</xdr:rowOff>
    </xdr:to>
    <xdr:sp macro="" textlink="">
      <xdr:nvSpPr>
        <xdr:cNvPr id="3" name="AutoShape 1">
          <a:extLst>
            <a:ext uri="{FF2B5EF4-FFF2-40B4-BE49-F238E27FC236}">
              <a16:creationId xmlns:a16="http://schemas.microsoft.com/office/drawing/2014/main" id="{2D57BE48-67BC-4D65-ACD1-04E44D8F6732}"/>
            </a:ext>
          </a:extLst>
        </xdr:cNvPr>
        <xdr:cNvSpPr>
          <a:spLocks noChangeArrowheads="1"/>
        </xdr:cNvSpPr>
      </xdr:nvSpPr>
      <xdr:spPr bwMode="auto">
        <a:xfrm>
          <a:off x="828675" y="200025"/>
          <a:ext cx="20031075" cy="571500"/>
        </a:xfrm>
        <a:prstGeom prst="roundRect">
          <a:avLst>
            <a:gd name="adj" fmla="val 16667"/>
          </a:avLst>
        </a:prstGeom>
        <a:ln>
          <a:headEnd/>
          <a:tailEnd/>
        </a:ln>
      </xdr:spPr>
      <xdr:style>
        <a:lnRef idx="0">
          <a:schemeClr val="accent1"/>
        </a:lnRef>
        <a:fillRef idx="3">
          <a:schemeClr val="accent1"/>
        </a:fillRef>
        <a:effectRef idx="3">
          <a:schemeClr val="accent1"/>
        </a:effectRef>
        <a:fontRef idx="minor">
          <a:schemeClr val="lt1"/>
        </a:fontRef>
      </xdr:style>
      <xdr:txBody>
        <a:bodyPr vertOverflow="clip" wrap="square" lIns="54864" tIns="41148" rIns="54864" bIns="41148" anchor="ctr" upright="1"/>
        <a:lstStyle/>
        <a:p>
          <a:pPr algn="ctr" rtl="0">
            <a:defRPr sz="1000"/>
          </a:pPr>
          <a:r>
            <a:rPr lang="en-AU" sz="2400" b="1" i="0" u="none" strike="noStrike" baseline="0">
              <a:solidFill>
                <a:schemeClr val="bg1"/>
              </a:solidFill>
              <a:latin typeface="Arial"/>
              <a:cs typeface="Arial"/>
            </a:rPr>
            <a:t>BUDGETARY COST ESTIMATING MODEL</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B1A227-D1DD-4E82-B111-53C209DAC548}">
  <sheetPr>
    <pageSetUpPr fitToPage="1"/>
  </sheetPr>
  <dimension ref="A4:AF1132"/>
  <sheetViews>
    <sheetView showGridLines="0" tabSelected="1" zoomScaleNormal="100" workbookViewId="0"/>
  </sheetViews>
  <sheetFormatPr defaultRowHeight="16.5" outlineLevelRow="1" x14ac:dyDescent="0.3"/>
  <cols>
    <col min="1" max="1" width="13.625" style="1" customWidth="1"/>
    <col min="2" max="2" width="13.25" style="2" customWidth="1"/>
    <col min="3" max="3" width="25.375" style="3" customWidth="1"/>
    <col min="4" max="4" width="9.375" style="4" customWidth="1"/>
    <col min="5" max="5" width="10.375" style="4" customWidth="1"/>
    <col min="6" max="6" width="11.375" style="5" customWidth="1"/>
    <col min="7" max="7" width="10.375" style="5" customWidth="1"/>
    <col min="8" max="8" width="11.375" style="5" customWidth="1"/>
    <col min="9" max="9" width="10.5" style="5" customWidth="1"/>
    <col min="10" max="10" width="13.5" style="5" customWidth="1"/>
    <col min="11" max="11" width="10.375" style="5" customWidth="1"/>
    <col min="12" max="12" width="13.5" style="5" customWidth="1"/>
    <col min="13" max="13" width="10.375" style="5" customWidth="1"/>
    <col min="14" max="14" width="11.375" style="1" customWidth="1"/>
    <col min="15" max="15" width="10.375" style="1" customWidth="1"/>
    <col min="16" max="16" width="13.5" style="1" customWidth="1"/>
    <col min="17" max="17" width="10.375" style="1" customWidth="1"/>
    <col min="18" max="18" width="11" style="1" customWidth="1"/>
    <col min="19" max="19" width="10.375" style="1" customWidth="1"/>
    <col min="20" max="20" width="11" style="1" customWidth="1"/>
    <col min="21" max="21" width="0.875" style="1" customWidth="1"/>
    <col min="22" max="22" width="14.25" style="6" customWidth="1"/>
    <col min="23" max="24" width="12.875" style="2" customWidth="1"/>
    <col min="25" max="33" width="9" style="1" customWidth="1"/>
    <col min="34" max="95" width="10" style="1" customWidth="1"/>
    <col min="96" max="257" width="10" style="1"/>
    <col min="258" max="258" width="15" style="1" customWidth="1"/>
    <col min="259" max="259" width="28.75" style="1" customWidth="1"/>
    <col min="260" max="260" width="10.625" style="1" customWidth="1"/>
    <col min="261" max="261" width="11.75" style="1" customWidth="1"/>
    <col min="262" max="262" width="11.125" style="1" customWidth="1"/>
    <col min="263" max="263" width="11.75" style="1" customWidth="1"/>
    <col min="264" max="264" width="11.125" style="1" customWidth="1"/>
    <col min="265" max="265" width="11.75" style="1" customWidth="1"/>
    <col min="266" max="266" width="12.75" style="1" customWidth="1"/>
    <col min="267" max="267" width="11.75" style="1" customWidth="1"/>
    <col min="268" max="268" width="13.125" style="1" customWidth="1"/>
    <col min="269" max="269" width="11.75" style="1" customWidth="1"/>
    <col min="270" max="270" width="11.125" style="1" customWidth="1"/>
    <col min="271" max="271" width="11.75" style="1" customWidth="1"/>
    <col min="272" max="272" width="13.625" style="1" customWidth="1"/>
    <col min="273" max="273" width="11.75" style="1" customWidth="1"/>
    <col min="274" max="274" width="12.625" style="1" bestFit="1" customWidth="1"/>
    <col min="275" max="275" width="11.75" style="1" customWidth="1"/>
    <col min="276" max="276" width="12.625" style="1" bestFit="1" customWidth="1"/>
    <col min="277" max="277" width="1" style="1" customWidth="1"/>
    <col min="278" max="278" width="15.125" style="1" customWidth="1"/>
    <col min="279" max="280" width="14.625" style="1" customWidth="1"/>
    <col min="281" max="513" width="10" style="1"/>
    <col min="514" max="514" width="15" style="1" customWidth="1"/>
    <col min="515" max="515" width="28.75" style="1" customWidth="1"/>
    <col min="516" max="516" width="10.625" style="1" customWidth="1"/>
    <col min="517" max="517" width="11.75" style="1" customWidth="1"/>
    <col min="518" max="518" width="11.125" style="1" customWidth="1"/>
    <col min="519" max="519" width="11.75" style="1" customWidth="1"/>
    <col min="520" max="520" width="11.125" style="1" customWidth="1"/>
    <col min="521" max="521" width="11.75" style="1" customWidth="1"/>
    <col min="522" max="522" width="12.75" style="1" customWidth="1"/>
    <col min="523" max="523" width="11.75" style="1" customWidth="1"/>
    <col min="524" max="524" width="13.125" style="1" customWidth="1"/>
    <col min="525" max="525" width="11.75" style="1" customWidth="1"/>
    <col min="526" max="526" width="11.125" style="1" customWidth="1"/>
    <col min="527" max="527" width="11.75" style="1" customWidth="1"/>
    <col min="528" max="528" width="13.625" style="1" customWidth="1"/>
    <col min="529" max="529" width="11.75" style="1" customWidth="1"/>
    <col min="530" max="530" width="12.625" style="1" bestFit="1" customWidth="1"/>
    <col min="531" max="531" width="11.75" style="1" customWidth="1"/>
    <col min="532" max="532" width="12.625" style="1" bestFit="1" customWidth="1"/>
    <col min="533" max="533" width="1" style="1" customWidth="1"/>
    <col min="534" max="534" width="15.125" style="1" customWidth="1"/>
    <col min="535" max="536" width="14.625" style="1" customWidth="1"/>
    <col min="537" max="769" width="10" style="1"/>
    <col min="770" max="770" width="15" style="1" customWidth="1"/>
    <col min="771" max="771" width="28.75" style="1" customWidth="1"/>
    <col min="772" max="772" width="10.625" style="1" customWidth="1"/>
    <col min="773" max="773" width="11.75" style="1" customWidth="1"/>
    <col min="774" max="774" width="11.125" style="1" customWidth="1"/>
    <col min="775" max="775" width="11.75" style="1" customWidth="1"/>
    <col min="776" max="776" width="11.125" style="1" customWidth="1"/>
    <col min="777" max="777" width="11.75" style="1" customWidth="1"/>
    <col min="778" max="778" width="12.75" style="1" customWidth="1"/>
    <col min="779" max="779" width="11.75" style="1" customWidth="1"/>
    <col min="780" max="780" width="13.125" style="1" customWidth="1"/>
    <col min="781" max="781" width="11.75" style="1" customWidth="1"/>
    <col min="782" max="782" width="11.125" style="1" customWidth="1"/>
    <col min="783" max="783" width="11.75" style="1" customWidth="1"/>
    <col min="784" max="784" width="13.625" style="1" customWidth="1"/>
    <col min="785" max="785" width="11.75" style="1" customWidth="1"/>
    <col min="786" max="786" width="12.625" style="1" bestFit="1" customWidth="1"/>
    <col min="787" max="787" width="11.75" style="1" customWidth="1"/>
    <col min="788" max="788" width="12.625" style="1" bestFit="1" customWidth="1"/>
    <col min="789" max="789" width="1" style="1" customWidth="1"/>
    <col min="790" max="790" width="15.125" style="1" customWidth="1"/>
    <col min="791" max="792" width="14.625" style="1" customWidth="1"/>
    <col min="793" max="1025" width="9" style="1"/>
    <col min="1026" max="1026" width="15" style="1" customWidth="1"/>
    <col min="1027" max="1027" width="28.75" style="1" customWidth="1"/>
    <col min="1028" max="1028" width="10.625" style="1" customWidth="1"/>
    <col min="1029" max="1029" width="11.75" style="1" customWidth="1"/>
    <col min="1030" max="1030" width="11.125" style="1" customWidth="1"/>
    <col min="1031" max="1031" width="11.75" style="1" customWidth="1"/>
    <col min="1032" max="1032" width="11.125" style="1" customWidth="1"/>
    <col min="1033" max="1033" width="11.75" style="1" customWidth="1"/>
    <col min="1034" max="1034" width="12.75" style="1" customWidth="1"/>
    <col min="1035" max="1035" width="11.75" style="1" customWidth="1"/>
    <col min="1036" max="1036" width="13.125" style="1" customWidth="1"/>
    <col min="1037" max="1037" width="11.75" style="1" customWidth="1"/>
    <col min="1038" max="1038" width="11.125" style="1" customWidth="1"/>
    <col min="1039" max="1039" width="11.75" style="1" customWidth="1"/>
    <col min="1040" max="1040" width="13.625" style="1" customWidth="1"/>
    <col min="1041" max="1041" width="11.75" style="1" customWidth="1"/>
    <col min="1042" max="1042" width="12.625" style="1" bestFit="1" customWidth="1"/>
    <col min="1043" max="1043" width="11.75" style="1" customWidth="1"/>
    <col min="1044" max="1044" width="12.625" style="1" bestFit="1" customWidth="1"/>
    <col min="1045" max="1045" width="1" style="1" customWidth="1"/>
    <col min="1046" max="1046" width="15.125" style="1" customWidth="1"/>
    <col min="1047" max="1048" width="14.625" style="1" customWidth="1"/>
    <col min="1049" max="1281" width="10" style="1"/>
    <col min="1282" max="1282" width="15" style="1" customWidth="1"/>
    <col min="1283" max="1283" width="28.75" style="1" customWidth="1"/>
    <col min="1284" max="1284" width="10.625" style="1" customWidth="1"/>
    <col min="1285" max="1285" width="11.75" style="1" customWidth="1"/>
    <col min="1286" max="1286" width="11.125" style="1" customWidth="1"/>
    <col min="1287" max="1287" width="11.75" style="1" customWidth="1"/>
    <col min="1288" max="1288" width="11.125" style="1" customWidth="1"/>
    <col min="1289" max="1289" width="11.75" style="1" customWidth="1"/>
    <col min="1290" max="1290" width="12.75" style="1" customWidth="1"/>
    <col min="1291" max="1291" width="11.75" style="1" customWidth="1"/>
    <col min="1292" max="1292" width="13.125" style="1" customWidth="1"/>
    <col min="1293" max="1293" width="11.75" style="1" customWidth="1"/>
    <col min="1294" max="1294" width="11.125" style="1" customWidth="1"/>
    <col min="1295" max="1295" width="11.75" style="1" customWidth="1"/>
    <col min="1296" max="1296" width="13.625" style="1" customWidth="1"/>
    <col min="1297" max="1297" width="11.75" style="1" customWidth="1"/>
    <col min="1298" max="1298" width="12.625" style="1" bestFit="1" customWidth="1"/>
    <col min="1299" max="1299" width="11.75" style="1" customWidth="1"/>
    <col min="1300" max="1300" width="12.625" style="1" bestFit="1" customWidth="1"/>
    <col min="1301" max="1301" width="1" style="1" customWidth="1"/>
    <col min="1302" max="1302" width="15.125" style="1" customWidth="1"/>
    <col min="1303" max="1304" width="14.625" style="1" customWidth="1"/>
    <col min="1305" max="1537" width="10" style="1"/>
    <col min="1538" max="1538" width="15" style="1" customWidth="1"/>
    <col min="1539" max="1539" width="28.75" style="1" customWidth="1"/>
    <col min="1540" max="1540" width="10.625" style="1" customWidth="1"/>
    <col min="1541" max="1541" width="11.75" style="1" customWidth="1"/>
    <col min="1542" max="1542" width="11.125" style="1" customWidth="1"/>
    <col min="1543" max="1543" width="11.75" style="1" customWidth="1"/>
    <col min="1544" max="1544" width="11.125" style="1" customWidth="1"/>
    <col min="1545" max="1545" width="11.75" style="1" customWidth="1"/>
    <col min="1546" max="1546" width="12.75" style="1" customWidth="1"/>
    <col min="1547" max="1547" width="11.75" style="1" customWidth="1"/>
    <col min="1548" max="1548" width="13.125" style="1" customWidth="1"/>
    <col min="1549" max="1549" width="11.75" style="1" customWidth="1"/>
    <col min="1550" max="1550" width="11.125" style="1" customWidth="1"/>
    <col min="1551" max="1551" width="11.75" style="1" customWidth="1"/>
    <col min="1552" max="1552" width="13.625" style="1" customWidth="1"/>
    <col min="1553" max="1553" width="11.75" style="1" customWidth="1"/>
    <col min="1554" max="1554" width="12.625" style="1" bestFit="1" customWidth="1"/>
    <col min="1555" max="1555" width="11.75" style="1" customWidth="1"/>
    <col min="1556" max="1556" width="12.625" style="1" bestFit="1" customWidth="1"/>
    <col min="1557" max="1557" width="1" style="1" customWidth="1"/>
    <col min="1558" max="1558" width="15.125" style="1" customWidth="1"/>
    <col min="1559" max="1560" width="14.625" style="1" customWidth="1"/>
    <col min="1561" max="1793" width="10" style="1"/>
    <col min="1794" max="1794" width="15" style="1" customWidth="1"/>
    <col min="1795" max="1795" width="28.75" style="1" customWidth="1"/>
    <col min="1796" max="1796" width="10.625" style="1" customWidth="1"/>
    <col min="1797" max="1797" width="11.75" style="1" customWidth="1"/>
    <col min="1798" max="1798" width="11.125" style="1" customWidth="1"/>
    <col min="1799" max="1799" width="11.75" style="1" customWidth="1"/>
    <col min="1800" max="1800" width="11.125" style="1" customWidth="1"/>
    <col min="1801" max="1801" width="11.75" style="1" customWidth="1"/>
    <col min="1802" max="1802" width="12.75" style="1" customWidth="1"/>
    <col min="1803" max="1803" width="11.75" style="1" customWidth="1"/>
    <col min="1804" max="1804" width="13.125" style="1" customWidth="1"/>
    <col min="1805" max="1805" width="11.75" style="1" customWidth="1"/>
    <col min="1806" max="1806" width="11.125" style="1" customWidth="1"/>
    <col min="1807" max="1807" width="11.75" style="1" customWidth="1"/>
    <col min="1808" max="1808" width="13.625" style="1" customWidth="1"/>
    <col min="1809" max="1809" width="11.75" style="1" customWidth="1"/>
    <col min="1810" max="1810" width="12.625" style="1" bestFit="1" customWidth="1"/>
    <col min="1811" max="1811" width="11.75" style="1" customWidth="1"/>
    <col min="1812" max="1812" width="12.625" style="1" bestFit="1" customWidth="1"/>
    <col min="1813" max="1813" width="1" style="1" customWidth="1"/>
    <col min="1814" max="1814" width="15.125" style="1" customWidth="1"/>
    <col min="1815" max="1816" width="14.625" style="1" customWidth="1"/>
    <col min="1817" max="2049" width="9" style="1"/>
    <col min="2050" max="2050" width="15" style="1" customWidth="1"/>
    <col min="2051" max="2051" width="28.75" style="1" customWidth="1"/>
    <col min="2052" max="2052" width="10.625" style="1" customWidth="1"/>
    <col min="2053" max="2053" width="11.75" style="1" customWidth="1"/>
    <col min="2054" max="2054" width="11.125" style="1" customWidth="1"/>
    <col min="2055" max="2055" width="11.75" style="1" customWidth="1"/>
    <col min="2056" max="2056" width="11.125" style="1" customWidth="1"/>
    <col min="2057" max="2057" width="11.75" style="1" customWidth="1"/>
    <col min="2058" max="2058" width="12.75" style="1" customWidth="1"/>
    <col min="2059" max="2059" width="11.75" style="1" customWidth="1"/>
    <col min="2060" max="2060" width="13.125" style="1" customWidth="1"/>
    <col min="2061" max="2061" width="11.75" style="1" customWidth="1"/>
    <col min="2062" max="2062" width="11.125" style="1" customWidth="1"/>
    <col min="2063" max="2063" width="11.75" style="1" customWidth="1"/>
    <col min="2064" max="2064" width="13.625" style="1" customWidth="1"/>
    <col min="2065" max="2065" width="11.75" style="1" customWidth="1"/>
    <col min="2066" max="2066" width="12.625" style="1" bestFit="1" customWidth="1"/>
    <col min="2067" max="2067" width="11.75" style="1" customWidth="1"/>
    <col min="2068" max="2068" width="12.625" style="1" bestFit="1" customWidth="1"/>
    <col min="2069" max="2069" width="1" style="1" customWidth="1"/>
    <col min="2070" max="2070" width="15.125" style="1" customWidth="1"/>
    <col min="2071" max="2072" width="14.625" style="1" customWidth="1"/>
    <col min="2073" max="2305" width="10" style="1"/>
    <col min="2306" max="2306" width="15" style="1" customWidth="1"/>
    <col min="2307" max="2307" width="28.75" style="1" customWidth="1"/>
    <col min="2308" max="2308" width="10.625" style="1" customWidth="1"/>
    <col min="2309" max="2309" width="11.75" style="1" customWidth="1"/>
    <col min="2310" max="2310" width="11.125" style="1" customWidth="1"/>
    <col min="2311" max="2311" width="11.75" style="1" customWidth="1"/>
    <col min="2312" max="2312" width="11.125" style="1" customWidth="1"/>
    <col min="2313" max="2313" width="11.75" style="1" customWidth="1"/>
    <col min="2314" max="2314" width="12.75" style="1" customWidth="1"/>
    <col min="2315" max="2315" width="11.75" style="1" customWidth="1"/>
    <col min="2316" max="2316" width="13.125" style="1" customWidth="1"/>
    <col min="2317" max="2317" width="11.75" style="1" customWidth="1"/>
    <col min="2318" max="2318" width="11.125" style="1" customWidth="1"/>
    <col min="2319" max="2319" width="11.75" style="1" customWidth="1"/>
    <col min="2320" max="2320" width="13.625" style="1" customWidth="1"/>
    <col min="2321" max="2321" width="11.75" style="1" customWidth="1"/>
    <col min="2322" max="2322" width="12.625" style="1" bestFit="1" customWidth="1"/>
    <col min="2323" max="2323" width="11.75" style="1" customWidth="1"/>
    <col min="2324" max="2324" width="12.625" style="1" bestFit="1" customWidth="1"/>
    <col min="2325" max="2325" width="1" style="1" customWidth="1"/>
    <col min="2326" max="2326" width="15.125" style="1" customWidth="1"/>
    <col min="2327" max="2328" width="14.625" style="1" customWidth="1"/>
    <col min="2329" max="2561" width="10" style="1"/>
    <col min="2562" max="2562" width="15" style="1" customWidth="1"/>
    <col min="2563" max="2563" width="28.75" style="1" customWidth="1"/>
    <col min="2564" max="2564" width="10.625" style="1" customWidth="1"/>
    <col min="2565" max="2565" width="11.75" style="1" customWidth="1"/>
    <col min="2566" max="2566" width="11.125" style="1" customWidth="1"/>
    <col min="2567" max="2567" width="11.75" style="1" customWidth="1"/>
    <col min="2568" max="2568" width="11.125" style="1" customWidth="1"/>
    <col min="2569" max="2569" width="11.75" style="1" customWidth="1"/>
    <col min="2570" max="2570" width="12.75" style="1" customWidth="1"/>
    <col min="2571" max="2571" width="11.75" style="1" customWidth="1"/>
    <col min="2572" max="2572" width="13.125" style="1" customWidth="1"/>
    <col min="2573" max="2573" width="11.75" style="1" customWidth="1"/>
    <col min="2574" max="2574" width="11.125" style="1" customWidth="1"/>
    <col min="2575" max="2575" width="11.75" style="1" customWidth="1"/>
    <col min="2576" max="2576" width="13.625" style="1" customWidth="1"/>
    <col min="2577" max="2577" width="11.75" style="1" customWidth="1"/>
    <col min="2578" max="2578" width="12.625" style="1" bestFit="1" customWidth="1"/>
    <col min="2579" max="2579" width="11.75" style="1" customWidth="1"/>
    <col min="2580" max="2580" width="12.625" style="1" bestFit="1" customWidth="1"/>
    <col min="2581" max="2581" width="1" style="1" customWidth="1"/>
    <col min="2582" max="2582" width="15.125" style="1" customWidth="1"/>
    <col min="2583" max="2584" width="14.625" style="1" customWidth="1"/>
    <col min="2585" max="2817" width="10" style="1"/>
    <col min="2818" max="2818" width="15" style="1" customWidth="1"/>
    <col min="2819" max="2819" width="28.75" style="1" customWidth="1"/>
    <col min="2820" max="2820" width="10.625" style="1" customWidth="1"/>
    <col min="2821" max="2821" width="11.75" style="1" customWidth="1"/>
    <col min="2822" max="2822" width="11.125" style="1" customWidth="1"/>
    <col min="2823" max="2823" width="11.75" style="1" customWidth="1"/>
    <col min="2824" max="2824" width="11.125" style="1" customWidth="1"/>
    <col min="2825" max="2825" width="11.75" style="1" customWidth="1"/>
    <col min="2826" max="2826" width="12.75" style="1" customWidth="1"/>
    <col min="2827" max="2827" width="11.75" style="1" customWidth="1"/>
    <col min="2828" max="2828" width="13.125" style="1" customWidth="1"/>
    <col min="2829" max="2829" width="11.75" style="1" customWidth="1"/>
    <col min="2830" max="2830" width="11.125" style="1" customWidth="1"/>
    <col min="2831" max="2831" width="11.75" style="1" customWidth="1"/>
    <col min="2832" max="2832" width="13.625" style="1" customWidth="1"/>
    <col min="2833" max="2833" width="11.75" style="1" customWidth="1"/>
    <col min="2834" max="2834" width="12.625" style="1" bestFit="1" customWidth="1"/>
    <col min="2835" max="2835" width="11.75" style="1" customWidth="1"/>
    <col min="2836" max="2836" width="12.625" style="1" bestFit="1" customWidth="1"/>
    <col min="2837" max="2837" width="1" style="1" customWidth="1"/>
    <col min="2838" max="2838" width="15.125" style="1" customWidth="1"/>
    <col min="2839" max="2840" width="14.625" style="1" customWidth="1"/>
    <col min="2841" max="3073" width="9" style="1"/>
    <col min="3074" max="3074" width="15" style="1" customWidth="1"/>
    <col min="3075" max="3075" width="28.75" style="1" customWidth="1"/>
    <col min="3076" max="3076" width="10.625" style="1" customWidth="1"/>
    <col min="3077" max="3077" width="11.75" style="1" customWidth="1"/>
    <col min="3078" max="3078" width="11.125" style="1" customWidth="1"/>
    <col min="3079" max="3079" width="11.75" style="1" customWidth="1"/>
    <col min="3080" max="3080" width="11.125" style="1" customWidth="1"/>
    <col min="3081" max="3081" width="11.75" style="1" customWidth="1"/>
    <col min="3082" max="3082" width="12.75" style="1" customWidth="1"/>
    <col min="3083" max="3083" width="11.75" style="1" customWidth="1"/>
    <col min="3084" max="3084" width="13.125" style="1" customWidth="1"/>
    <col min="3085" max="3085" width="11.75" style="1" customWidth="1"/>
    <col min="3086" max="3086" width="11.125" style="1" customWidth="1"/>
    <col min="3087" max="3087" width="11.75" style="1" customWidth="1"/>
    <col min="3088" max="3088" width="13.625" style="1" customWidth="1"/>
    <col min="3089" max="3089" width="11.75" style="1" customWidth="1"/>
    <col min="3090" max="3090" width="12.625" style="1" bestFit="1" customWidth="1"/>
    <col min="3091" max="3091" width="11.75" style="1" customWidth="1"/>
    <col min="3092" max="3092" width="12.625" style="1" bestFit="1" customWidth="1"/>
    <col min="3093" max="3093" width="1" style="1" customWidth="1"/>
    <col min="3094" max="3094" width="15.125" style="1" customWidth="1"/>
    <col min="3095" max="3096" width="14.625" style="1" customWidth="1"/>
    <col min="3097" max="3329" width="10" style="1"/>
    <col min="3330" max="3330" width="15" style="1" customWidth="1"/>
    <col min="3331" max="3331" width="28.75" style="1" customWidth="1"/>
    <col min="3332" max="3332" width="10.625" style="1" customWidth="1"/>
    <col min="3333" max="3333" width="11.75" style="1" customWidth="1"/>
    <col min="3334" max="3334" width="11.125" style="1" customWidth="1"/>
    <col min="3335" max="3335" width="11.75" style="1" customWidth="1"/>
    <col min="3336" max="3336" width="11.125" style="1" customWidth="1"/>
    <col min="3337" max="3337" width="11.75" style="1" customWidth="1"/>
    <col min="3338" max="3338" width="12.75" style="1" customWidth="1"/>
    <col min="3339" max="3339" width="11.75" style="1" customWidth="1"/>
    <col min="3340" max="3340" width="13.125" style="1" customWidth="1"/>
    <col min="3341" max="3341" width="11.75" style="1" customWidth="1"/>
    <col min="3342" max="3342" width="11.125" style="1" customWidth="1"/>
    <col min="3343" max="3343" width="11.75" style="1" customWidth="1"/>
    <col min="3344" max="3344" width="13.625" style="1" customWidth="1"/>
    <col min="3345" max="3345" width="11.75" style="1" customWidth="1"/>
    <col min="3346" max="3346" width="12.625" style="1" bestFit="1" customWidth="1"/>
    <col min="3347" max="3347" width="11.75" style="1" customWidth="1"/>
    <col min="3348" max="3348" width="12.625" style="1" bestFit="1" customWidth="1"/>
    <col min="3349" max="3349" width="1" style="1" customWidth="1"/>
    <col min="3350" max="3350" width="15.125" style="1" customWidth="1"/>
    <col min="3351" max="3352" width="14.625" style="1" customWidth="1"/>
    <col min="3353" max="3585" width="10" style="1"/>
    <col min="3586" max="3586" width="15" style="1" customWidth="1"/>
    <col min="3587" max="3587" width="28.75" style="1" customWidth="1"/>
    <col min="3588" max="3588" width="10.625" style="1" customWidth="1"/>
    <col min="3589" max="3589" width="11.75" style="1" customWidth="1"/>
    <col min="3590" max="3590" width="11.125" style="1" customWidth="1"/>
    <col min="3591" max="3591" width="11.75" style="1" customWidth="1"/>
    <col min="3592" max="3592" width="11.125" style="1" customWidth="1"/>
    <col min="3593" max="3593" width="11.75" style="1" customWidth="1"/>
    <col min="3594" max="3594" width="12.75" style="1" customWidth="1"/>
    <col min="3595" max="3595" width="11.75" style="1" customWidth="1"/>
    <col min="3596" max="3596" width="13.125" style="1" customWidth="1"/>
    <col min="3597" max="3597" width="11.75" style="1" customWidth="1"/>
    <col min="3598" max="3598" width="11.125" style="1" customWidth="1"/>
    <col min="3599" max="3599" width="11.75" style="1" customWidth="1"/>
    <col min="3600" max="3600" width="13.625" style="1" customWidth="1"/>
    <col min="3601" max="3601" width="11.75" style="1" customWidth="1"/>
    <col min="3602" max="3602" width="12.625" style="1" bestFit="1" customWidth="1"/>
    <col min="3603" max="3603" width="11.75" style="1" customWidth="1"/>
    <col min="3604" max="3604" width="12.625" style="1" bestFit="1" customWidth="1"/>
    <col min="3605" max="3605" width="1" style="1" customWidth="1"/>
    <col min="3606" max="3606" width="15.125" style="1" customWidth="1"/>
    <col min="3607" max="3608" width="14.625" style="1" customWidth="1"/>
    <col min="3609" max="3841" width="10" style="1"/>
    <col min="3842" max="3842" width="15" style="1" customWidth="1"/>
    <col min="3843" max="3843" width="28.75" style="1" customWidth="1"/>
    <col min="3844" max="3844" width="10.625" style="1" customWidth="1"/>
    <col min="3845" max="3845" width="11.75" style="1" customWidth="1"/>
    <col min="3846" max="3846" width="11.125" style="1" customWidth="1"/>
    <col min="3847" max="3847" width="11.75" style="1" customWidth="1"/>
    <col min="3848" max="3848" width="11.125" style="1" customWidth="1"/>
    <col min="3849" max="3849" width="11.75" style="1" customWidth="1"/>
    <col min="3850" max="3850" width="12.75" style="1" customWidth="1"/>
    <col min="3851" max="3851" width="11.75" style="1" customWidth="1"/>
    <col min="3852" max="3852" width="13.125" style="1" customWidth="1"/>
    <col min="3853" max="3853" width="11.75" style="1" customWidth="1"/>
    <col min="3854" max="3854" width="11.125" style="1" customWidth="1"/>
    <col min="3855" max="3855" width="11.75" style="1" customWidth="1"/>
    <col min="3856" max="3856" width="13.625" style="1" customWidth="1"/>
    <col min="3857" max="3857" width="11.75" style="1" customWidth="1"/>
    <col min="3858" max="3858" width="12.625" style="1" bestFit="1" customWidth="1"/>
    <col min="3859" max="3859" width="11.75" style="1" customWidth="1"/>
    <col min="3860" max="3860" width="12.625" style="1" bestFit="1" customWidth="1"/>
    <col min="3861" max="3861" width="1" style="1" customWidth="1"/>
    <col min="3862" max="3862" width="15.125" style="1" customWidth="1"/>
    <col min="3863" max="3864" width="14.625" style="1" customWidth="1"/>
    <col min="3865" max="4097" width="9" style="1"/>
    <col min="4098" max="4098" width="15" style="1" customWidth="1"/>
    <col min="4099" max="4099" width="28.75" style="1" customWidth="1"/>
    <col min="4100" max="4100" width="10.625" style="1" customWidth="1"/>
    <col min="4101" max="4101" width="11.75" style="1" customWidth="1"/>
    <col min="4102" max="4102" width="11.125" style="1" customWidth="1"/>
    <col min="4103" max="4103" width="11.75" style="1" customWidth="1"/>
    <col min="4104" max="4104" width="11.125" style="1" customWidth="1"/>
    <col min="4105" max="4105" width="11.75" style="1" customWidth="1"/>
    <col min="4106" max="4106" width="12.75" style="1" customWidth="1"/>
    <col min="4107" max="4107" width="11.75" style="1" customWidth="1"/>
    <col min="4108" max="4108" width="13.125" style="1" customWidth="1"/>
    <col min="4109" max="4109" width="11.75" style="1" customWidth="1"/>
    <col min="4110" max="4110" width="11.125" style="1" customWidth="1"/>
    <col min="4111" max="4111" width="11.75" style="1" customWidth="1"/>
    <col min="4112" max="4112" width="13.625" style="1" customWidth="1"/>
    <col min="4113" max="4113" width="11.75" style="1" customWidth="1"/>
    <col min="4114" max="4114" width="12.625" style="1" bestFit="1" customWidth="1"/>
    <col min="4115" max="4115" width="11.75" style="1" customWidth="1"/>
    <col min="4116" max="4116" width="12.625" style="1" bestFit="1" customWidth="1"/>
    <col min="4117" max="4117" width="1" style="1" customWidth="1"/>
    <col min="4118" max="4118" width="15.125" style="1" customWidth="1"/>
    <col min="4119" max="4120" width="14.625" style="1" customWidth="1"/>
    <col min="4121" max="4353" width="10" style="1"/>
    <col min="4354" max="4354" width="15" style="1" customWidth="1"/>
    <col min="4355" max="4355" width="28.75" style="1" customWidth="1"/>
    <col min="4356" max="4356" width="10.625" style="1" customWidth="1"/>
    <col min="4357" max="4357" width="11.75" style="1" customWidth="1"/>
    <col min="4358" max="4358" width="11.125" style="1" customWidth="1"/>
    <col min="4359" max="4359" width="11.75" style="1" customWidth="1"/>
    <col min="4360" max="4360" width="11.125" style="1" customWidth="1"/>
    <col min="4361" max="4361" width="11.75" style="1" customWidth="1"/>
    <col min="4362" max="4362" width="12.75" style="1" customWidth="1"/>
    <col min="4363" max="4363" width="11.75" style="1" customWidth="1"/>
    <col min="4364" max="4364" width="13.125" style="1" customWidth="1"/>
    <col min="4365" max="4365" width="11.75" style="1" customWidth="1"/>
    <col min="4366" max="4366" width="11.125" style="1" customWidth="1"/>
    <col min="4367" max="4367" width="11.75" style="1" customWidth="1"/>
    <col min="4368" max="4368" width="13.625" style="1" customWidth="1"/>
    <col min="4369" max="4369" width="11.75" style="1" customWidth="1"/>
    <col min="4370" max="4370" width="12.625" style="1" bestFit="1" customWidth="1"/>
    <col min="4371" max="4371" width="11.75" style="1" customWidth="1"/>
    <col min="4372" max="4372" width="12.625" style="1" bestFit="1" customWidth="1"/>
    <col min="4373" max="4373" width="1" style="1" customWidth="1"/>
    <col min="4374" max="4374" width="15.125" style="1" customWidth="1"/>
    <col min="4375" max="4376" width="14.625" style="1" customWidth="1"/>
    <col min="4377" max="4609" width="10" style="1"/>
    <col min="4610" max="4610" width="15" style="1" customWidth="1"/>
    <col min="4611" max="4611" width="28.75" style="1" customWidth="1"/>
    <col min="4612" max="4612" width="10.625" style="1" customWidth="1"/>
    <col min="4613" max="4613" width="11.75" style="1" customWidth="1"/>
    <col min="4614" max="4614" width="11.125" style="1" customWidth="1"/>
    <col min="4615" max="4615" width="11.75" style="1" customWidth="1"/>
    <col min="4616" max="4616" width="11.125" style="1" customWidth="1"/>
    <col min="4617" max="4617" width="11.75" style="1" customWidth="1"/>
    <col min="4618" max="4618" width="12.75" style="1" customWidth="1"/>
    <col min="4619" max="4619" width="11.75" style="1" customWidth="1"/>
    <col min="4620" max="4620" width="13.125" style="1" customWidth="1"/>
    <col min="4621" max="4621" width="11.75" style="1" customWidth="1"/>
    <col min="4622" max="4622" width="11.125" style="1" customWidth="1"/>
    <col min="4623" max="4623" width="11.75" style="1" customWidth="1"/>
    <col min="4624" max="4624" width="13.625" style="1" customWidth="1"/>
    <col min="4625" max="4625" width="11.75" style="1" customWidth="1"/>
    <col min="4626" max="4626" width="12.625" style="1" bestFit="1" customWidth="1"/>
    <col min="4627" max="4627" width="11.75" style="1" customWidth="1"/>
    <col min="4628" max="4628" width="12.625" style="1" bestFit="1" customWidth="1"/>
    <col min="4629" max="4629" width="1" style="1" customWidth="1"/>
    <col min="4630" max="4630" width="15.125" style="1" customWidth="1"/>
    <col min="4631" max="4632" width="14.625" style="1" customWidth="1"/>
    <col min="4633" max="4865" width="10" style="1"/>
    <col min="4866" max="4866" width="15" style="1" customWidth="1"/>
    <col min="4867" max="4867" width="28.75" style="1" customWidth="1"/>
    <col min="4868" max="4868" width="10.625" style="1" customWidth="1"/>
    <col min="4869" max="4869" width="11.75" style="1" customWidth="1"/>
    <col min="4870" max="4870" width="11.125" style="1" customWidth="1"/>
    <col min="4871" max="4871" width="11.75" style="1" customWidth="1"/>
    <col min="4872" max="4872" width="11.125" style="1" customWidth="1"/>
    <col min="4873" max="4873" width="11.75" style="1" customWidth="1"/>
    <col min="4874" max="4874" width="12.75" style="1" customWidth="1"/>
    <col min="4875" max="4875" width="11.75" style="1" customWidth="1"/>
    <col min="4876" max="4876" width="13.125" style="1" customWidth="1"/>
    <col min="4877" max="4877" width="11.75" style="1" customWidth="1"/>
    <col min="4878" max="4878" width="11.125" style="1" customWidth="1"/>
    <col min="4879" max="4879" width="11.75" style="1" customWidth="1"/>
    <col min="4880" max="4880" width="13.625" style="1" customWidth="1"/>
    <col min="4881" max="4881" width="11.75" style="1" customWidth="1"/>
    <col min="4882" max="4882" width="12.625" style="1" bestFit="1" customWidth="1"/>
    <col min="4883" max="4883" width="11.75" style="1" customWidth="1"/>
    <col min="4884" max="4884" width="12.625" style="1" bestFit="1" customWidth="1"/>
    <col min="4885" max="4885" width="1" style="1" customWidth="1"/>
    <col min="4886" max="4886" width="15.125" style="1" customWidth="1"/>
    <col min="4887" max="4888" width="14.625" style="1" customWidth="1"/>
    <col min="4889" max="5121" width="9" style="1"/>
    <col min="5122" max="5122" width="15" style="1" customWidth="1"/>
    <col min="5123" max="5123" width="28.75" style="1" customWidth="1"/>
    <col min="5124" max="5124" width="10.625" style="1" customWidth="1"/>
    <col min="5125" max="5125" width="11.75" style="1" customWidth="1"/>
    <col min="5126" max="5126" width="11.125" style="1" customWidth="1"/>
    <col min="5127" max="5127" width="11.75" style="1" customWidth="1"/>
    <col min="5128" max="5128" width="11.125" style="1" customWidth="1"/>
    <col min="5129" max="5129" width="11.75" style="1" customWidth="1"/>
    <col min="5130" max="5130" width="12.75" style="1" customWidth="1"/>
    <col min="5131" max="5131" width="11.75" style="1" customWidth="1"/>
    <col min="5132" max="5132" width="13.125" style="1" customWidth="1"/>
    <col min="5133" max="5133" width="11.75" style="1" customWidth="1"/>
    <col min="5134" max="5134" width="11.125" style="1" customWidth="1"/>
    <col min="5135" max="5135" width="11.75" style="1" customWidth="1"/>
    <col min="5136" max="5136" width="13.625" style="1" customWidth="1"/>
    <col min="5137" max="5137" width="11.75" style="1" customWidth="1"/>
    <col min="5138" max="5138" width="12.625" style="1" bestFit="1" customWidth="1"/>
    <col min="5139" max="5139" width="11.75" style="1" customWidth="1"/>
    <col min="5140" max="5140" width="12.625" style="1" bestFit="1" customWidth="1"/>
    <col min="5141" max="5141" width="1" style="1" customWidth="1"/>
    <col min="5142" max="5142" width="15.125" style="1" customWidth="1"/>
    <col min="5143" max="5144" width="14.625" style="1" customWidth="1"/>
    <col min="5145" max="5377" width="10" style="1"/>
    <col min="5378" max="5378" width="15" style="1" customWidth="1"/>
    <col min="5379" max="5379" width="28.75" style="1" customWidth="1"/>
    <col min="5380" max="5380" width="10.625" style="1" customWidth="1"/>
    <col min="5381" max="5381" width="11.75" style="1" customWidth="1"/>
    <col min="5382" max="5382" width="11.125" style="1" customWidth="1"/>
    <col min="5383" max="5383" width="11.75" style="1" customWidth="1"/>
    <col min="5384" max="5384" width="11.125" style="1" customWidth="1"/>
    <col min="5385" max="5385" width="11.75" style="1" customWidth="1"/>
    <col min="5386" max="5386" width="12.75" style="1" customWidth="1"/>
    <col min="5387" max="5387" width="11.75" style="1" customWidth="1"/>
    <col min="5388" max="5388" width="13.125" style="1" customWidth="1"/>
    <col min="5389" max="5389" width="11.75" style="1" customWidth="1"/>
    <col min="5390" max="5390" width="11.125" style="1" customWidth="1"/>
    <col min="5391" max="5391" width="11.75" style="1" customWidth="1"/>
    <col min="5392" max="5392" width="13.625" style="1" customWidth="1"/>
    <col min="5393" max="5393" width="11.75" style="1" customWidth="1"/>
    <col min="5394" max="5394" width="12.625" style="1" bestFit="1" customWidth="1"/>
    <col min="5395" max="5395" width="11.75" style="1" customWidth="1"/>
    <col min="5396" max="5396" width="12.625" style="1" bestFit="1" customWidth="1"/>
    <col min="5397" max="5397" width="1" style="1" customWidth="1"/>
    <col min="5398" max="5398" width="15.125" style="1" customWidth="1"/>
    <col min="5399" max="5400" width="14.625" style="1" customWidth="1"/>
    <col min="5401" max="5633" width="10" style="1"/>
    <col min="5634" max="5634" width="15" style="1" customWidth="1"/>
    <col min="5635" max="5635" width="28.75" style="1" customWidth="1"/>
    <col min="5636" max="5636" width="10.625" style="1" customWidth="1"/>
    <col min="5637" max="5637" width="11.75" style="1" customWidth="1"/>
    <col min="5638" max="5638" width="11.125" style="1" customWidth="1"/>
    <col min="5639" max="5639" width="11.75" style="1" customWidth="1"/>
    <col min="5640" max="5640" width="11.125" style="1" customWidth="1"/>
    <col min="5641" max="5641" width="11.75" style="1" customWidth="1"/>
    <col min="5642" max="5642" width="12.75" style="1" customWidth="1"/>
    <col min="5643" max="5643" width="11.75" style="1" customWidth="1"/>
    <col min="5644" max="5644" width="13.125" style="1" customWidth="1"/>
    <col min="5645" max="5645" width="11.75" style="1" customWidth="1"/>
    <col min="5646" max="5646" width="11.125" style="1" customWidth="1"/>
    <col min="5647" max="5647" width="11.75" style="1" customWidth="1"/>
    <col min="5648" max="5648" width="13.625" style="1" customWidth="1"/>
    <col min="5649" max="5649" width="11.75" style="1" customWidth="1"/>
    <col min="5650" max="5650" width="12.625" style="1" bestFit="1" customWidth="1"/>
    <col min="5651" max="5651" width="11.75" style="1" customWidth="1"/>
    <col min="5652" max="5652" width="12.625" style="1" bestFit="1" customWidth="1"/>
    <col min="5653" max="5653" width="1" style="1" customWidth="1"/>
    <col min="5654" max="5654" width="15.125" style="1" customWidth="1"/>
    <col min="5655" max="5656" width="14.625" style="1" customWidth="1"/>
    <col min="5657" max="5889" width="10" style="1"/>
    <col min="5890" max="5890" width="15" style="1" customWidth="1"/>
    <col min="5891" max="5891" width="28.75" style="1" customWidth="1"/>
    <col min="5892" max="5892" width="10.625" style="1" customWidth="1"/>
    <col min="5893" max="5893" width="11.75" style="1" customWidth="1"/>
    <col min="5894" max="5894" width="11.125" style="1" customWidth="1"/>
    <col min="5895" max="5895" width="11.75" style="1" customWidth="1"/>
    <col min="5896" max="5896" width="11.125" style="1" customWidth="1"/>
    <col min="5897" max="5897" width="11.75" style="1" customWidth="1"/>
    <col min="5898" max="5898" width="12.75" style="1" customWidth="1"/>
    <col min="5899" max="5899" width="11.75" style="1" customWidth="1"/>
    <col min="5900" max="5900" width="13.125" style="1" customWidth="1"/>
    <col min="5901" max="5901" width="11.75" style="1" customWidth="1"/>
    <col min="5902" max="5902" width="11.125" style="1" customWidth="1"/>
    <col min="5903" max="5903" width="11.75" style="1" customWidth="1"/>
    <col min="5904" max="5904" width="13.625" style="1" customWidth="1"/>
    <col min="5905" max="5905" width="11.75" style="1" customWidth="1"/>
    <col min="5906" max="5906" width="12.625" style="1" bestFit="1" customWidth="1"/>
    <col min="5907" max="5907" width="11.75" style="1" customWidth="1"/>
    <col min="5908" max="5908" width="12.625" style="1" bestFit="1" customWidth="1"/>
    <col min="5909" max="5909" width="1" style="1" customWidth="1"/>
    <col min="5910" max="5910" width="15.125" style="1" customWidth="1"/>
    <col min="5911" max="5912" width="14.625" style="1" customWidth="1"/>
    <col min="5913" max="6145" width="9" style="1"/>
    <col min="6146" max="6146" width="15" style="1" customWidth="1"/>
    <col min="6147" max="6147" width="28.75" style="1" customWidth="1"/>
    <col min="6148" max="6148" width="10.625" style="1" customWidth="1"/>
    <col min="6149" max="6149" width="11.75" style="1" customWidth="1"/>
    <col min="6150" max="6150" width="11.125" style="1" customWidth="1"/>
    <col min="6151" max="6151" width="11.75" style="1" customWidth="1"/>
    <col min="6152" max="6152" width="11.125" style="1" customWidth="1"/>
    <col min="6153" max="6153" width="11.75" style="1" customWidth="1"/>
    <col min="6154" max="6154" width="12.75" style="1" customWidth="1"/>
    <col min="6155" max="6155" width="11.75" style="1" customWidth="1"/>
    <col min="6156" max="6156" width="13.125" style="1" customWidth="1"/>
    <col min="6157" max="6157" width="11.75" style="1" customWidth="1"/>
    <col min="6158" max="6158" width="11.125" style="1" customWidth="1"/>
    <col min="6159" max="6159" width="11.75" style="1" customWidth="1"/>
    <col min="6160" max="6160" width="13.625" style="1" customWidth="1"/>
    <col min="6161" max="6161" width="11.75" style="1" customWidth="1"/>
    <col min="6162" max="6162" width="12.625" style="1" bestFit="1" customWidth="1"/>
    <col min="6163" max="6163" width="11.75" style="1" customWidth="1"/>
    <col min="6164" max="6164" width="12.625" style="1" bestFit="1" customWidth="1"/>
    <col min="6165" max="6165" width="1" style="1" customWidth="1"/>
    <col min="6166" max="6166" width="15.125" style="1" customWidth="1"/>
    <col min="6167" max="6168" width="14.625" style="1" customWidth="1"/>
    <col min="6169" max="6401" width="10" style="1"/>
    <col min="6402" max="6402" width="15" style="1" customWidth="1"/>
    <col min="6403" max="6403" width="28.75" style="1" customWidth="1"/>
    <col min="6404" max="6404" width="10.625" style="1" customWidth="1"/>
    <col min="6405" max="6405" width="11.75" style="1" customWidth="1"/>
    <col min="6406" max="6406" width="11.125" style="1" customWidth="1"/>
    <col min="6407" max="6407" width="11.75" style="1" customWidth="1"/>
    <col min="6408" max="6408" width="11.125" style="1" customWidth="1"/>
    <col min="6409" max="6409" width="11.75" style="1" customWidth="1"/>
    <col min="6410" max="6410" width="12.75" style="1" customWidth="1"/>
    <col min="6411" max="6411" width="11.75" style="1" customWidth="1"/>
    <col min="6412" max="6412" width="13.125" style="1" customWidth="1"/>
    <col min="6413" max="6413" width="11.75" style="1" customWidth="1"/>
    <col min="6414" max="6414" width="11.125" style="1" customWidth="1"/>
    <col min="6415" max="6415" width="11.75" style="1" customWidth="1"/>
    <col min="6416" max="6416" width="13.625" style="1" customWidth="1"/>
    <col min="6417" max="6417" width="11.75" style="1" customWidth="1"/>
    <col min="6418" max="6418" width="12.625" style="1" bestFit="1" customWidth="1"/>
    <col min="6419" max="6419" width="11.75" style="1" customWidth="1"/>
    <col min="6420" max="6420" width="12.625" style="1" bestFit="1" customWidth="1"/>
    <col min="6421" max="6421" width="1" style="1" customWidth="1"/>
    <col min="6422" max="6422" width="15.125" style="1" customWidth="1"/>
    <col min="6423" max="6424" width="14.625" style="1" customWidth="1"/>
    <col min="6425" max="6657" width="10" style="1"/>
    <col min="6658" max="6658" width="15" style="1" customWidth="1"/>
    <col min="6659" max="6659" width="28.75" style="1" customWidth="1"/>
    <col min="6660" max="6660" width="10.625" style="1" customWidth="1"/>
    <col min="6661" max="6661" width="11.75" style="1" customWidth="1"/>
    <col min="6662" max="6662" width="11.125" style="1" customWidth="1"/>
    <col min="6663" max="6663" width="11.75" style="1" customWidth="1"/>
    <col min="6664" max="6664" width="11.125" style="1" customWidth="1"/>
    <col min="6665" max="6665" width="11.75" style="1" customWidth="1"/>
    <col min="6666" max="6666" width="12.75" style="1" customWidth="1"/>
    <col min="6667" max="6667" width="11.75" style="1" customWidth="1"/>
    <col min="6668" max="6668" width="13.125" style="1" customWidth="1"/>
    <col min="6669" max="6669" width="11.75" style="1" customWidth="1"/>
    <col min="6670" max="6670" width="11.125" style="1" customWidth="1"/>
    <col min="6671" max="6671" width="11.75" style="1" customWidth="1"/>
    <col min="6672" max="6672" width="13.625" style="1" customWidth="1"/>
    <col min="6673" max="6673" width="11.75" style="1" customWidth="1"/>
    <col min="6674" max="6674" width="12.625" style="1" bestFit="1" customWidth="1"/>
    <col min="6675" max="6675" width="11.75" style="1" customWidth="1"/>
    <col min="6676" max="6676" width="12.625" style="1" bestFit="1" customWidth="1"/>
    <col min="6677" max="6677" width="1" style="1" customWidth="1"/>
    <col min="6678" max="6678" width="15.125" style="1" customWidth="1"/>
    <col min="6679" max="6680" width="14.625" style="1" customWidth="1"/>
    <col min="6681" max="6913" width="10" style="1"/>
    <col min="6914" max="6914" width="15" style="1" customWidth="1"/>
    <col min="6915" max="6915" width="28.75" style="1" customWidth="1"/>
    <col min="6916" max="6916" width="10.625" style="1" customWidth="1"/>
    <col min="6917" max="6917" width="11.75" style="1" customWidth="1"/>
    <col min="6918" max="6918" width="11.125" style="1" customWidth="1"/>
    <col min="6919" max="6919" width="11.75" style="1" customWidth="1"/>
    <col min="6920" max="6920" width="11.125" style="1" customWidth="1"/>
    <col min="6921" max="6921" width="11.75" style="1" customWidth="1"/>
    <col min="6922" max="6922" width="12.75" style="1" customWidth="1"/>
    <col min="6923" max="6923" width="11.75" style="1" customWidth="1"/>
    <col min="6924" max="6924" width="13.125" style="1" customWidth="1"/>
    <col min="6925" max="6925" width="11.75" style="1" customWidth="1"/>
    <col min="6926" max="6926" width="11.125" style="1" customWidth="1"/>
    <col min="6927" max="6927" width="11.75" style="1" customWidth="1"/>
    <col min="6928" max="6928" width="13.625" style="1" customWidth="1"/>
    <col min="6929" max="6929" width="11.75" style="1" customWidth="1"/>
    <col min="6930" max="6930" width="12.625" style="1" bestFit="1" customWidth="1"/>
    <col min="6931" max="6931" width="11.75" style="1" customWidth="1"/>
    <col min="6932" max="6932" width="12.625" style="1" bestFit="1" customWidth="1"/>
    <col min="6933" max="6933" width="1" style="1" customWidth="1"/>
    <col min="6934" max="6934" width="15.125" style="1" customWidth="1"/>
    <col min="6935" max="6936" width="14.625" style="1" customWidth="1"/>
    <col min="6937" max="7169" width="9" style="1"/>
    <col min="7170" max="7170" width="15" style="1" customWidth="1"/>
    <col min="7171" max="7171" width="28.75" style="1" customWidth="1"/>
    <col min="7172" max="7172" width="10.625" style="1" customWidth="1"/>
    <col min="7173" max="7173" width="11.75" style="1" customWidth="1"/>
    <col min="7174" max="7174" width="11.125" style="1" customWidth="1"/>
    <col min="7175" max="7175" width="11.75" style="1" customWidth="1"/>
    <col min="7176" max="7176" width="11.125" style="1" customWidth="1"/>
    <col min="7177" max="7177" width="11.75" style="1" customWidth="1"/>
    <col min="7178" max="7178" width="12.75" style="1" customWidth="1"/>
    <col min="7179" max="7179" width="11.75" style="1" customWidth="1"/>
    <col min="7180" max="7180" width="13.125" style="1" customWidth="1"/>
    <col min="7181" max="7181" width="11.75" style="1" customWidth="1"/>
    <col min="7182" max="7182" width="11.125" style="1" customWidth="1"/>
    <col min="7183" max="7183" width="11.75" style="1" customWidth="1"/>
    <col min="7184" max="7184" width="13.625" style="1" customWidth="1"/>
    <col min="7185" max="7185" width="11.75" style="1" customWidth="1"/>
    <col min="7186" max="7186" width="12.625" style="1" bestFit="1" customWidth="1"/>
    <col min="7187" max="7187" width="11.75" style="1" customWidth="1"/>
    <col min="7188" max="7188" width="12.625" style="1" bestFit="1" customWidth="1"/>
    <col min="7189" max="7189" width="1" style="1" customWidth="1"/>
    <col min="7190" max="7190" width="15.125" style="1" customWidth="1"/>
    <col min="7191" max="7192" width="14.625" style="1" customWidth="1"/>
    <col min="7193" max="7425" width="10" style="1"/>
    <col min="7426" max="7426" width="15" style="1" customWidth="1"/>
    <col min="7427" max="7427" width="28.75" style="1" customWidth="1"/>
    <col min="7428" max="7428" width="10.625" style="1" customWidth="1"/>
    <col min="7429" max="7429" width="11.75" style="1" customWidth="1"/>
    <col min="7430" max="7430" width="11.125" style="1" customWidth="1"/>
    <col min="7431" max="7431" width="11.75" style="1" customWidth="1"/>
    <col min="7432" max="7432" width="11.125" style="1" customWidth="1"/>
    <col min="7433" max="7433" width="11.75" style="1" customWidth="1"/>
    <col min="7434" max="7434" width="12.75" style="1" customWidth="1"/>
    <col min="7435" max="7435" width="11.75" style="1" customWidth="1"/>
    <col min="7436" max="7436" width="13.125" style="1" customWidth="1"/>
    <col min="7437" max="7437" width="11.75" style="1" customWidth="1"/>
    <col min="7438" max="7438" width="11.125" style="1" customWidth="1"/>
    <col min="7439" max="7439" width="11.75" style="1" customWidth="1"/>
    <col min="7440" max="7440" width="13.625" style="1" customWidth="1"/>
    <col min="7441" max="7441" width="11.75" style="1" customWidth="1"/>
    <col min="7442" max="7442" width="12.625" style="1" bestFit="1" customWidth="1"/>
    <col min="7443" max="7443" width="11.75" style="1" customWidth="1"/>
    <col min="7444" max="7444" width="12.625" style="1" bestFit="1" customWidth="1"/>
    <col min="7445" max="7445" width="1" style="1" customWidth="1"/>
    <col min="7446" max="7446" width="15.125" style="1" customWidth="1"/>
    <col min="7447" max="7448" width="14.625" style="1" customWidth="1"/>
    <col min="7449" max="7681" width="10" style="1"/>
    <col min="7682" max="7682" width="15" style="1" customWidth="1"/>
    <col min="7683" max="7683" width="28.75" style="1" customWidth="1"/>
    <col min="7684" max="7684" width="10.625" style="1" customWidth="1"/>
    <col min="7685" max="7685" width="11.75" style="1" customWidth="1"/>
    <col min="7686" max="7686" width="11.125" style="1" customWidth="1"/>
    <col min="7687" max="7687" width="11.75" style="1" customWidth="1"/>
    <col min="7688" max="7688" width="11.125" style="1" customWidth="1"/>
    <col min="7689" max="7689" width="11.75" style="1" customWidth="1"/>
    <col min="7690" max="7690" width="12.75" style="1" customWidth="1"/>
    <col min="7691" max="7691" width="11.75" style="1" customWidth="1"/>
    <col min="7692" max="7692" width="13.125" style="1" customWidth="1"/>
    <col min="7693" max="7693" width="11.75" style="1" customWidth="1"/>
    <col min="7694" max="7694" width="11.125" style="1" customWidth="1"/>
    <col min="7695" max="7695" width="11.75" style="1" customWidth="1"/>
    <col min="7696" max="7696" width="13.625" style="1" customWidth="1"/>
    <col min="7697" max="7697" width="11.75" style="1" customWidth="1"/>
    <col min="7698" max="7698" width="12.625" style="1" bestFit="1" customWidth="1"/>
    <col min="7699" max="7699" width="11.75" style="1" customWidth="1"/>
    <col min="7700" max="7700" width="12.625" style="1" bestFit="1" customWidth="1"/>
    <col min="7701" max="7701" width="1" style="1" customWidth="1"/>
    <col min="7702" max="7702" width="15.125" style="1" customWidth="1"/>
    <col min="7703" max="7704" width="14.625" style="1" customWidth="1"/>
    <col min="7705" max="7937" width="10" style="1"/>
    <col min="7938" max="7938" width="15" style="1" customWidth="1"/>
    <col min="7939" max="7939" width="28.75" style="1" customWidth="1"/>
    <col min="7940" max="7940" width="10.625" style="1" customWidth="1"/>
    <col min="7941" max="7941" width="11.75" style="1" customWidth="1"/>
    <col min="7942" max="7942" width="11.125" style="1" customWidth="1"/>
    <col min="7943" max="7943" width="11.75" style="1" customWidth="1"/>
    <col min="7944" max="7944" width="11.125" style="1" customWidth="1"/>
    <col min="7945" max="7945" width="11.75" style="1" customWidth="1"/>
    <col min="7946" max="7946" width="12.75" style="1" customWidth="1"/>
    <col min="7947" max="7947" width="11.75" style="1" customWidth="1"/>
    <col min="7948" max="7948" width="13.125" style="1" customWidth="1"/>
    <col min="7949" max="7949" width="11.75" style="1" customWidth="1"/>
    <col min="7950" max="7950" width="11.125" style="1" customWidth="1"/>
    <col min="7951" max="7951" width="11.75" style="1" customWidth="1"/>
    <col min="7952" max="7952" width="13.625" style="1" customWidth="1"/>
    <col min="7953" max="7953" width="11.75" style="1" customWidth="1"/>
    <col min="7954" max="7954" width="12.625" style="1" bestFit="1" customWidth="1"/>
    <col min="7955" max="7955" width="11.75" style="1" customWidth="1"/>
    <col min="7956" max="7956" width="12.625" style="1" bestFit="1" customWidth="1"/>
    <col min="7957" max="7957" width="1" style="1" customWidth="1"/>
    <col min="7958" max="7958" width="15.125" style="1" customWidth="1"/>
    <col min="7959" max="7960" width="14.625" style="1" customWidth="1"/>
    <col min="7961" max="8193" width="9" style="1"/>
    <col min="8194" max="8194" width="15" style="1" customWidth="1"/>
    <col min="8195" max="8195" width="28.75" style="1" customWidth="1"/>
    <col min="8196" max="8196" width="10.625" style="1" customWidth="1"/>
    <col min="8197" max="8197" width="11.75" style="1" customWidth="1"/>
    <col min="8198" max="8198" width="11.125" style="1" customWidth="1"/>
    <col min="8199" max="8199" width="11.75" style="1" customWidth="1"/>
    <col min="8200" max="8200" width="11.125" style="1" customWidth="1"/>
    <col min="8201" max="8201" width="11.75" style="1" customWidth="1"/>
    <col min="8202" max="8202" width="12.75" style="1" customWidth="1"/>
    <col min="8203" max="8203" width="11.75" style="1" customWidth="1"/>
    <col min="8204" max="8204" width="13.125" style="1" customWidth="1"/>
    <col min="8205" max="8205" width="11.75" style="1" customWidth="1"/>
    <col min="8206" max="8206" width="11.125" style="1" customWidth="1"/>
    <col min="8207" max="8207" width="11.75" style="1" customWidth="1"/>
    <col min="8208" max="8208" width="13.625" style="1" customWidth="1"/>
    <col min="8209" max="8209" width="11.75" style="1" customWidth="1"/>
    <col min="8210" max="8210" width="12.625" style="1" bestFit="1" customWidth="1"/>
    <col min="8211" max="8211" width="11.75" style="1" customWidth="1"/>
    <col min="8212" max="8212" width="12.625" style="1" bestFit="1" customWidth="1"/>
    <col min="8213" max="8213" width="1" style="1" customWidth="1"/>
    <col min="8214" max="8214" width="15.125" style="1" customWidth="1"/>
    <col min="8215" max="8216" width="14.625" style="1" customWidth="1"/>
    <col min="8217" max="8449" width="10" style="1"/>
    <col min="8450" max="8450" width="15" style="1" customWidth="1"/>
    <col min="8451" max="8451" width="28.75" style="1" customWidth="1"/>
    <col min="8452" max="8452" width="10.625" style="1" customWidth="1"/>
    <col min="8453" max="8453" width="11.75" style="1" customWidth="1"/>
    <col min="8454" max="8454" width="11.125" style="1" customWidth="1"/>
    <col min="8455" max="8455" width="11.75" style="1" customWidth="1"/>
    <col min="8456" max="8456" width="11.125" style="1" customWidth="1"/>
    <col min="8457" max="8457" width="11.75" style="1" customWidth="1"/>
    <col min="8458" max="8458" width="12.75" style="1" customWidth="1"/>
    <col min="8459" max="8459" width="11.75" style="1" customWidth="1"/>
    <col min="8460" max="8460" width="13.125" style="1" customWidth="1"/>
    <col min="8461" max="8461" width="11.75" style="1" customWidth="1"/>
    <col min="8462" max="8462" width="11.125" style="1" customWidth="1"/>
    <col min="8463" max="8463" width="11.75" style="1" customWidth="1"/>
    <col min="8464" max="8464" width="13.625" style="1" customWidth="1"/>
    <col min="8465" max="8465" width="11.75" style="1" customWidth="1"/>
    <col min="8466" max="8466" width="12.625" style="1" bestFit="1" customWidth="1"/>
    <col min="8467" max="8467" width="11.75" style="1" customWidth="1"/>
    <col min="8468" max="8468" width="12.625" style="1" bestFit="1" customWidth="1"/>
    <col min="8469" max="8469" width="1" style="1" customWidth="1"/>
    <col min="8470" max="8470" width="15.125" style="1" customWidth="1"/>
    <col min="8471" max="8472" width="14.625" style="1" customWidth="1"/>
    <col min="8473" max="8705" width="10" style="1"/>
    <col min="8706" max="8706" width="15" style="1" customWidth="1"/>
    <col min="8707" max="8707" width="28.75" style="1" customWidth="1"/>
    <col min="8708" max="8708" width="10.625" style="1" customWidth="1"/>
    <col min="8709" max="8709" width="11.75" style="1" customWidth="1"/>
    <col min="8710" max="8710" width="11.125" style="1" customWidth="1"/>
    <col min="8711" max="8711" width="11.75" style="1" customWidth="1"/>
    <col min="8712" max="8712" width="11.125" style="1" customWidth="1"/>
    <col min="8713" max="8713" width="11.75" style="1" customWidth="1"/>
    <col min="8714" max="8714" width="12.75" style="1" customWidth="1"/>
    <col min="8715" max="8715" width="11.75" style="1" customWidth="1"/>
    <col min="8716" max="8716" width="13.125" style="1" customWidth="1"/>
    <col min="8717" max="8717" width="11.75" style="1" customWidth="1"/>
    <col min="8718" max="8718" width="11.125" style="1" customWidth="1"/>
    <col min="8719" max="8719" width="11.75" style="1" customWidth="1"/>
    <col min="8720" max="8720" width="13.625" style="1" customWidth="1"/>
    <col min="8721" max="8721" width="11.75" style="1" customWidth="1"/>
    <col min="8722" max="8722" width="12.625" style="1" bestFit="1" customWidth="1"/>
    <col min="8723" max="8723" width="11.75" style="1" customWidth="1"/>
    <col min="8724" max="8724" width="12.625" style="1" bestFit="1" customWidth="1"/>
    <col min="8725" max="8725" width="1" style="1" customWidth="1"/>
    <col min="8726" max="8726" width="15.125" style="1" customWidth="1"/>
    <col min="8727" max="8728" width="14.625" style="1" customWidth="1"/>
    <col min="8729" max="8961" width="10" style="1"/>
    <col min="8962" max="8962" width="15" style="1" customWidth="1"/>
    <col min="8963" max="8963" width="28.75" style="1" customWidth="1"/>
    <col min="8964" max="8964" width="10.625" style="1" customWidth="1"/>
    <col min="8965" max="8965" width="11.75" style="1" customWidth="1"/>
    <col min="8966" max="8966" width="11.125" style="1" customWidth="1"/>
    <col min="8967" max="8967" width="11.75" style="1" customWidth="1"/>
    <col min="8968" max="8968" width="11.125" style="1" customWidth="1"/>
    <col min="8969" max="8969" width="11.75" style="1" customWidth="1"/>
    <col min="8970" max="8970" width="12.75" style="1" customWidth="1"/>
    <col min="8971" max="8971" width="11.75" style="1" customWidth="1"/>
    <col min="8972" max="8972" width="13.125" style="1" customWidth="1"/>
    <col min="8973" max="8973" width="11.75" style="1" customWidth="1"/>
    <col min="8974" max="8974" width="11.125" style="1" customWidth="1"/>
    <col min="8975" max="8975" width="11.75" style="1" customWidth="1"/>
    <col min="8976" max="8976" width="13.625" style="1" customWidth="1"/>
    <col min="8977" max="8977" width="11.75" style="1" customWidth="1"/>
    <col min="8978" max="8978" width="12.625" style="1" bestFit="1" customWidth="1"/>
    <col min="8979" max="8979" width="11.75" style="1" customWidth="1"/>
    <col min="8980" max="8980" width="12.625" style="1" bestFit="1" customWidth="1"/>
    <col min="8981" max="8981" width="1" style="1" customWidth="1"/>
    <col min="8982" max="8982" width="15.125" style="1" customWidth="1"/>
    <col min="8983" max="8984" width="14.625" style="1" customWidth="1"/>
    <col min="8985" max="9217" width="9" style="1"/>
    <col min="9218" max="9218" width="15" style="1" customWidth="1"/>
    <col min="9219" max="9219" width="28.75" style="1" customWidth="1"/>
    <col min="9220" max="9220" width="10.625" style="1" customWidth="1"/>
    <col min="9221" max="9221" width="11.75" style="1" customWidth="1"/>
    <col min="9222" max="9222" width="11.125" style="1" customWidth="1"/>
    <col min="9223" max="9223" width="11.75" style="1" customWidth="1"/>
    <col min="9224" max="9224" width="11.125" style="1" customWidth="1"/>
    <col min="9225" max="9225" width="11.75" style="1" customWidth="1"/>
    <col min="9226" max="9226" width="12.75" style="1" customWidth="1"/>
    <col min="9227" max="9227" width="11.75" style="1" customWidth="1"/>
    <col min="9228" max="9228" width="13.125" style="1" customWidth="1"/>
    <col min="9229" max="9229" width="11.75" style="1" customWidth="1"/>
    <col min="9230" max="9230" width="11.125" style="1" customWidth="1"/>
    <col min="9231" max="9231" width="11.75" style="1" customWidth="1"/>
    <col min="9232" max="9232" width="13.625" style="1" customWidth="1"/>
    <col min="9233" max="9233" width="11.75" style="1" customWidth="1"/>
    <col min="9234" max="9234" width="12.625" style="1" bestFit="1" customWidth="1"/>
    <col min="9235" max="9235" width="11.75" style="1" customWidth="1"/>
    <col min="9236" max="9236" width="12.625" style="1" bestFit="1" customWidth="1"/>
    <col min="9237" max="9237" width="1" style="1" customWidth="1"/>
    <col min="9238" max="9238" width="15.125" style="1" customWidth="1"/>
    <col min="9239" max="9240" width="14.625" style="1" customWidth="1"/>
    <col min="9241" max="9473" width="10" style="1"/>
    <col min="9474" max="9474" width="15" style="1" customWidth="1"/>
    <col min="9475" max="9475" width="28.75" style="1" customWidth="1"/>
    <col min="9476" max="9476" width="10.625" style="1" customWidth="1"/>
    <col min="9477" max="9477" width="11.75" style="1" customWidth="1"/>
    <col min="9478" max="9478" width="11.125" style="1" customWidth="1"/>
    <col min="9479" max="9479" width="11.75" style="1" customWidth="1"/>
    <col min="9480" max="9480" width="11.125" style="1" customWidth="1"/>
    <col min="9481" max="9481" width="11.75" style="1" customWidth="1"/>
    <col min="9482" max="9482" width="12.75" style="1" customWidth="1"/>
    <col min="9483" max="9483" width="11.75" style="1" customWidth="1"/>
    <col min="9484" max="9484" width="13.125" style="1" customWidth="1"/>
    <col min="9485" max="9485" width="11.75" style="1" customWidth="1"/>
    <col min="9486" max="9486" width="11.125" style="1" customWidth="1"/>
    <col min="9487" max="9487" width="11.75" style="1" customWidth="1"/>
    <col min="9488" max="9488" width="13.625" style="1" customWidth="1"/>
    <col min="9489" max="9489" width="11.75" style="1" customWidth="1"/>
    <col min="9490" max="9490" width="12.625" style="1" bestFit="1" customWidth="1"/>
    <col min="9491" max="9491" width="11.75" style="1" customWidth="1"/>
    <col min="9492" max="9492" width="12.625" style="1" bestFit="1" customWidth="1"/>
    <col min="9493" max="9493" width="1" style="1" customWidth="1"/>
    <col min="9494" max="9494" width="15.125" style="1" customWidth="1"/>
    <col min="9495" max="9496" width="14.625" style="1" customWidth="1"/>
    <col min="9497" max="9729" width="10" style="1"/>
    <col min="9730" max="9730" width="15" style="1" customWidth="1"/>
    <col min="9731" max="9731" width="28.75" style="1" customWidth="1"/>
    <col min="9732" max="9732" width="10.625" style="1" customWidth="1"/>
    <col min="9733" max="9733" width="11.75" style="1" customWidth="1"/>
    <col min="9734" max="9734" width="11.125" style="1" customWidth="1"/>
    <col min="9735" max="9735" width="11.75" style="1" customWidth="1"/>
    <col min="9736" max="9736" width="11.125" style="1" customWidth="1"/>
    <col min="9737" max="9737" width="11.75" style="1" customWidth="1"/>
    <col min="9738" max="9738" width="12.75" style="1" customWidth="1"/>
    <col min="9739" max="9739" width="11.75" style="1" customWidth="1"/>
    <col min="9740" max="9740" width="13.125" style="1" customWidth="1"/>
    <col min="9741" max="9741" width="11.75" style="1" customWidth="1"/>
    <col min="9742" max="9742" width="11.125" style="1" customWidth="1"/>
    <col min="9743" max="9743" width="11.75" style="1" customWidth="1"/>
    <col min="9744" max="9744" width="13.625" style="1" customWidth="1"/>
    <col min="9745" max="9745" width="11.75" style="1" customWidth="1"/>
    <col min="9746" max="9746" width="12.625" style="1" bestFit="1" customWidth="1"/>
    <col min="9747" max="9747" width="11.75" style="1" customWidth="1"/>
    <col min="9748" max="9748" width="12.625" style="1" bestFit="1" customWidth="1"/>
    <col min="9749" max="9749" width="1" style="1" customWidth="1"/>
    <col min="9750" max="9750" width="15.125" style="1" customWidth="1"/>
    <col min="9751" max="9752" width="14.625" style="1" customWidth="1"/>
    <col min="9753" max="9985" width="10" style="1"/>
    <col min="9986" max="9986" width="15" style="1" customWidth="1"/>
    <col min="9987" max="9987" width="28.75" style="1" customWidth="1"/>
    <col min="9988" max="9988" width="10.625" style="1" customWidth="1"/>
    <col min="9989" max="9989" width="11.75" style="1" customWidth="1"/>
    <col min="9990" max="9990" width="11.125" style="1" customWidth="1"/>
    <col min="9991" max="9991" width="11.75" style="1" customWidth="1"/>
    <col min="9992" max="9992" width="11.125" style="1" customWidth="1"/>
    <col min="9993" max="9993" width="11.75" style="1" customWidth="1"/>
    <col min="9994" max="9994" width="12.75" style="1" customWidth="1"/>
    <col min="9995" max="9995" width="11.75" style="1" customWidth="1"/>
    <col min="9996" max="9996" width="13.125" style="1" customWidth="1"/>
    <col min="9997" max="9997" width="11.75" style="1" customWidth="1"/>
    <col min="9998" max="9998" width="11.125" style="1" customWidth="1"/>
    <col min="9999" max="9999" width="11.75" style="1" customWidth="1"/>
    <col min="10000" max="10000" width="13.625" style="1" customWidth="1"/>
    <col min="10001" max="10001" width="11.75" style="1" customWidth="1"/>
    <col min="10002" max="10002" width="12.625" style="1" bestFit="1" customWidth="1"/>
    <col min="10003" max="10003" width="11.75" style="1" customWidth="1"/>
    <col min="10004" max="10004" width="12.625" style="1" bestFit="1" customWidth="1"/>
    <col min="10005" max="10005" width="1" style="1" customWidth="1"/>
    <col min="10006" max="10006" width="15.125" style="1" customWidth="1"/>
    <col min="10007" max="10008" width="14.625" style="1" customWidth="1"/>
    <col min="10009" max="10241" width="9" style="1"/>
    <col min="10242" max="10242" width="15" style="1" customWidth="1"/>
    <col min="10243" max="10243" width="28.75" style="1" customWidth="1"/>
    <col min="10244" max="10244" width="10.625" style="1" customWidth="1"/>
    <col min="10245" max="10245" width="11.75" style="1" customWidth="1"/>
    <col min="10246" max="10246" width="11.125" style="1" customWidth="1"/>
    <col min="10247" max="10247" width="11.75" style="1" customWidth="1"/>
    <col min="10248" max="10248" width="11.125" style="1" customWidth="1"/>
    <col min="10249" max="10249" width="11.75" style="1" customWidth="1"/>
    <col min="10250" max="10250" width="12.75" style="1" customWidth="1"/>
    <col min="10251" max="10251" width="11.75" style="1" customWidth="1"/>
    <col min="10252" max="10252" width="13.125" style="1" customWidth="1"/>
    <col min="10253" max="10253" width="11.75" style="1" customWidth="1"/>
    <col min="10254" max="10254" width="11.125" style="1" customWidth="1"/>
    <col min="10255" max="10255" width="11.75" style="1" customWidth="1"/>
    <col min="10256" max="10256" width="13.625" style="1" customWidth="1"/>
    <col min="10257" max="10257" width="11.75" style="1" customWidth="1"/>
    <col min="10258" max="10258" width="12.625" style="1" bestFit="1" customWidth="1"/>
    <col min="10259" max="10259" width="11.75" style="1" customWidth="1"/>
    <col min="10260" max="10260" width="12.625" style="1" bestFit="1" customWidth="1"/>
    <col min="10261" max="10261" width="1" style="1" customWidth="1"/>
    <col min="10262" max="10262" width="15.125" style="1" customWidth="1"/>
    <col min="10263" max="10264" width="14.625" style="1" customWidth="1"/>
    <col min="10265" max="10497" width="10" style="1"/>
    <col min="10498" max="10498" width="15" style="1" customWidth="1"/>
    <col min="10499" max="10499" width="28.75" style="1" customWidth="1"/>
    <col min="10500" max="10500" width="10.625" style="1" customWidth="1"/>
    <col min="10501" max="10501" width="11.75" style="1" customWidth="1"/>
    <col min="10502" max="10502" width="11.125" style="1" customWidth="1"/>
    <col min="10503" max="10503" width="11.75" style="1" customWidth="1"/>
    <col min="10504" max="10504" width="11.125" style="1" customWidth="1"/>
    <col min="10505" max="10505" width="11.75" style="1" customWidth="1"/>
    <col min="10506" max="10506" width="12.75" style="1" customWidth="1"/>
    <col min="10507" max="10507" width="11.75" style="1" customWidth="1"/>
    <col min="10508" max="10508" width="13.125" style="1" customWidth="1"/>
    <col min="10509" max="10509" width="11.75" style="1" customWidth="1"/>
    <col min="10510" max="10510" width="11.125" style="1" customWidth="1"/>
    <col min="10511" max="10511" width="11.75" style="1" customWidth="1"/>
    <col min="10512" max="10512" width="13.625" style="1" customWidth="1"/>
    <col min="10513" max="10513" width="11.75" style="1" customWidth="1"/>
    <col min="10514" max="10514" width="12.625" style="1" bestFit="1" customWidth="1"/>
    <col min="10515" max="10515" width="11.75" style="1" customWidth="1"/>
    <col min="10516" max="10516" width="12.625" style="1" bestFit="1" customWidth="1"/>
    <col min="10517" max="10517" width="1" style="1" customWidth="1"/>
    <col min="10518" max="10518" width="15.125" style="1" customWidth="1"/>
    <col min="10519" max="10520" width="14.625" style="1" customWidth="1"/>
    <col min="10521" max="10753" width="10" style="1"/>
    <col min="10754" max="10754" width="15" style="1" customWidth="1"/>
    <col min="10755" max="10755" width="28.75" style="1" customWidth="1"/>
    <col min="10756" max="10756" width="10.625" style="1" customWidth="1"/>
    <col min="10757" max="10757" width="11.75" style="1" customWidth="1"/>
    <col min="10758" max="10758" width="11.125" style="1" customWidth="1"/>
    <col min="10759" max="10759" width="11.75" style="1" customWidth="1"/>
    <col min="10760" max="10760" width="11.125" style="1" customWidth="1"/>
    <col min="10761" max="10761" width="11.75" style="1" customWidth="1"/>
    <col min="10762" max="10762" width="12.75" style="1" customWidth="1"/>
    <col min="10763" max="10763" width="11.75" style="1" customWidth="1"/>
    <col min="10764" max="10764" width="13.125" style="1" customWidth="1"/>
    <col min="10765" max="10765" width="11.75" style="1" customWidth="1"/>
    <col min="10766" max="10766" width="11.125" style="1" customWidth="1"/>
    <col min="10767" max="10767" width="11.75" style="1" customWidth="1"/>
    <col min="10768" max="10768" width="13.625" style="1" customWidth="1"/>
    <col min="10769" max="10769" width="11.75" style="1" customWidth="1"/>
    <col min="10770" max="10770" width="12.625" style="1" bestFit="1" customWidth="1"/>
    <col min="10771" max="10771" width="11.75" style="1" customWidth="1"/>
    <col min="10772" max="10772" width="12.625" style="1" bestFit="1" customWidth="1"/>
    <col min="10773" max="10773" width="1" style="1" customWidth="1"/>
    <col min="10774" max="10774" width="15.125" style="1" customWidth="1"/>
    <col min="10775" max="10776" width="14.625" style="1" customWidth="1"/>
    <col min="10777" max="11009" width="10" style="1"/>
    <col min="11010" max="11010" width="15" style="1" customWidth="1"/>
    <col min="11011" max="11011" width="28.75" style="1" customWidth="1"/>
    <col min="11012" max="11012" width="10.625" style="1" customWidth="1"/>
    <col min="11013" max="11013" width="11.75" style="1" customWidth="1"/>
    <col min="11014" max="11014" width="11.125" style="1" customWidth="1"/>
    <col min="11015" max="11015" width="11.75" style="1" customWidth="1"/>
    <col min="11016" max="11016" width="11.125" style="1" customWidth="1"/>
    <col min="11017" max="11017" width="11.75" style="1" customWidth="1"/>
    <col min="11018" max="11018" width="12.75" style="1" customWidth="1"/>
    <col min="11019" max="11019" width="11.75" style="1" customWidth="1"/>
    <col min="11020" max="11020" width="13.125" style="1" customWidth="1"/>
    <col min="11021" max="11021" width="11.75" style="1" customWidth="1"/>
    <col min="11022" max="11022" width="11.125" style="1" customWidth="1"/>
    <col min="11023" max="11023" width="11.75" style="1" customWidth="1"/>
    <col min="11024" max="11024" width="13.625" style="1" customWidth="1"/>
    <col min="11025" max="11025" width="11.75" style="1" customWidth="1"/>
    <col min="11026" max="11026" width="12.625" style="1" bestFit="1" customWidth="1"/>
    <col min="11027" max="11027" width="11.75" style="1" customWidth="1"/>
    <col min="11028" max="11028" width="12.625" style="1" bestFit="1" customWidth="1"/>
    <col min="11029" max="11029" width="1" style="1" customWidth="1"/>
    <col min="11030" max="11030" width="15.125" style="1" customWidth="1"/>
    <col min="11031" max="11032" width="14.625" style="1" customWidth="1"/>
    <col min="11033" max="11265" width="9" style="1"/>
    <col min="11266" max="11266" width="15" style="1" customWidth="1"/>
    <col min="11267" max="11267" width="28.75" style="1" customWidth="1"/>
    <col min="11268" max="11268" width="10.625" style="1" customWidth="1"/>
    <col min="11269" max="11269" width="11.75" style="1" customWidth="1"/>
    <col min="11270" max="11270" width="11.125" style="1" customWidth="1"/>
    <col min="11271" max="11271" width="11.75" style="1" customWidth="1"/>
    <col min="11272" max="11272" width="11.125" style="1" customWidth="1"/>
    <col min="11273" max="11273" width="11.75" style="1" customWidth="1"/>
    <col min="11274" max="11274" width="12.75" style="1" customWidth="1"/>
    <col min="11275" max="11275" width="11.75" style="1" customWidth="1"/>
    <col min="11276" max="11276" width="13.125" style="1" customWidth="1"/>
    <col min="11277" max="11277" width="11.75" style="1" customWidth="1"/>
    <col min="11278" max="11278" width="11.125" style="1" customWidth="1"/>
    <col min="11279" max="11279" width="11.75" style="1" customWidth="1"/>
    <col min="11280" max="11280" width="13.625" style="1" customWidth="1"/>
    <col min="11281" max="11281" width="11.75" style="1" customWidth="1"/>
    <col min="11282" max="11282" width="12.625" style="1" bestFit="1" customWidth="1"/>
    <col min="11283" max="11283" width="11.75" style="1" customWidth="1"/>
    <col min="11284" max="11284" width="12.625" style="1" bestFit="1" customWidth="1"/>
    <col min="11285" max="11285" width="1" style="1" customWidth="1"/>
    <col min="11286" max="11286" width="15.125" style="1" customWidth="1"/>
    <col min="11287" max="11288" width="14.625" style="1" customWidth="1"/>
    <col min="11289" max="11521" width="10" style="1"/>
    <col min="11522" max="11522" width="15" style="1" customWidth="1"/>
    <col min="11523" max="11523" width="28.75" style="1" customWidth="1"/>
    <col min="11524" max="11524" width="10.625" style="1" customWidth="1"/>
    <col min="11525" max="11525" width="11.75" style="1" customWidth="1"/>
    <col min="11526" max="11526" width="11.125" style="1" customWidth="1"/>
    <col min="11527" max="11527" width="11.75" style="1" customWidth="1"/>
    <col min="11528" max="11528" width="11.125" style="1" customWidth="1"/>
    <col min="11529" max="11529" width="11.75" style="1" customWidth="1"/>
    <col min="11530" max="11530" width="12.75" style="1" customWidth="1"/>
    <col min="11531" max="11531" width="11.75" style="1" customWidth="1"/>
    <col min="11532" max="11532" width="13.125" style="1" customWidth="1"/>
    <col min="11533" max="11533" width="11.75" style="1" customWidth="1"/>
    <col min="11534" max="11534" width="11.125" style="1" customWidth="1"/>
    <col min="11535" max="11535" width="11.75" style="1" customWidth="1"/>
    <col min="11536" max="11536" width="13.625" style="1" customWidth="1"/>
    <col min="11537" max="11537" width="11.75" style="1" customWidth="1"/>
    <col min="11538" max="11538" width="12.625" style="1" bestFit="1" customWidth="1"/>
    <col min="11539" max="11539" width="11.75" style="1" customWidth="1"/>
    <col min="11540" max="11540" width="12.625" style="1" bestFit="1" customWidth="1"/>
    <col min="11541" max="11541" width="1" style="1" customWidth="1"/>
    <col min="11542" max="11542" width="15.125" style="1" customWidth="1"/>
    <col min="11543" max="11544" width="14.625" style="1" customWidth="1"/>
    <col min="11545" max="11777" width="10" style="1"/>
    <col min="11778" max="11778" width="15" style="1" customWidth="1"/>
    <col min="11779" max="11779" width="28.75" style="1" customWidth="1"/>
    <col min="11780" max="11780" width="10.625" style="1" customWidth="1"/>
    <col min="11781" max="11781" width="11.75" style="1" customWidth="1"/>
    <col min="11782" max="11782" width="11.125" style="1" customWidth="1"/>
    <col min="11783" max="11783" width="11.75" style="1" customWidth="1"/>
    <col min="11784" max="11784" width="11.125" style="1" customWidth="1"/>
    <col min="11785" max="11785" width="11.75" style="1" customWidth="1"/>
    <col min="11786" max="11786" width="12.75" style="1" customWidth="1"/>
    <col min="11787" max="11787" width="11.75" style="1" customWidth="1"/>
    <col min="11788" max="11788" width="13.125" style="1" customWidth="1"/>
    <col min="11789" max="11789" width="11.75" style="1" customWidth="1"/>
    <col min="11790" max="11790" width="11.125" style="1" customWidth="1"/>
    <col min="11791" max="11791" width="11.75" style="1" customWidth="1"/>
    <col min="11792" max="11792" width="13.625" style="1" customWidth="1"/>
    <col min="11793" max="11793" width="11.75" style="1" customWidth="1"/>
    <col min="11794" max="11794" width="12.625" style="1" bestFit="1" customWidth="1"/>
    <col min="11795" max="11795" width="11.75" style="1" customWidth="1"/>
    <col min="11796" max="11796" width="12.625" style="1" bestFit="1" customWidth="1"/>
    <col min="11797" max="11797" width="1" style="1" customWidth="1"/>
    <col min="11798" max="11798" width="15.125" style="1" customWidth="1"/>
    <col min="11799" max="11800" width="14.625" style="1" customWidth="1"/>
    <col min="11801" max="12033" width="10" style="1"/>
    <col min="12034" max="12034" width="15" style="1" customWidth="1"/>
    <col min="12035" max="12035" width="28.75" style="1" customWidth="1"/>
    <col min="12036" max="12036" width="10.625" style="1" customWidth="1"/>
    <col min="12037" max="12037" width="11.75" style="1" customWidth="1"/>
    <col min="12038" max="12038" width="11.125" style="1" customWidth="1"/>
    <col min="12039" max="12039" width="11.75" style="1" customWidth="1"/>
    <col min="12040" max="12040" width="11.125" style="1" customWidth="1"/>
    <col min="12041" max="12041" width="11.75" style="1" customWidth="1"/>
    <col min="12042" max="12042" width="12.75" style="1" customWidth="1"/>
    <col min="12043" max="12043" width="11.75" style="1" customWidth="1"/>
    <col min="12044" max="12044" width="13.125" style="1" customWidth="1"/>
    <col min="12045" max="12045" width="11.75" style="1" customWidth="1"/>
    <col min="12046" max="12046" width="11.125" style="1" customWidth="1"/>
    <col min="12047" max="12047" width="11.75" style="1" customWidth="1"/>
    <col min="12048" max="12048" width="13.625" style="1" customWidth="1"/>
    <col min="12049" max="12049" width="11.75" style="1" customWidth="1"/>
    <col min="12050" max="12050" width="12.625" style="1" bestFit="1" customWidth="1"/>
    <col min="12051" max="12051" width="11.75" style="1" customWidth="1"/>
    <col min="12052" max="12052" width="12.625" style="1" bestFit="1" customWidth="1"/>
    <col min="12053" max="12053" width="1" style="1" customWidth="1"/>
    <col min="12054" max="12054" width="15.125" style="1" customWidth="1"/>
    <col min="12055" max="12056" width="14.625" style="1" customWidth="1"/>
    <col min="12057" max="12289" width="9" style="1"/>
    <col min="12290" max="12290" width="15" style="1" customWidth="1"/>
    <col min="12291" max="12291" width="28.75" style="1" customWidth="1"/>
    <col min="12292" max="12292" width="10.625" style="1" customWidth="1"/>
    <col min="12293" max="12293" width="11.75" style="1" customWidth="1"/>
    <col min="12294" max="12294" width="11.125" style="1" customWidth="1"/>
    <col min="12295" max="12295" width="11.75" style="1" customWidth="1"/>
    <col min="12296" max="12296" width="11.125" style="1" customWidth="1"/>
    <col min="12297" max="12297" width="11.75" style="1" customWidth="1"/>
    <col min="12298" max="12298" width="12.75" style="1" customWidth="1"/>
    <col min="12299" max="12299" width="11.75" style="1" customWidth="1"/>
    <col min="12300" max="12300" width="13.125" style="1" customWidth="1"/>
    <col min="12301" max="12301" width="11.75" style="1" customWidth="1"/>
    <col min="12302" max="12302" width="11.125" style="1" customWidth="1"/>
    <col min="12303" max="12303" width="11.75" style="1" customWidth="1"/>
    <col min="12304" max="12304" width="13.625" style="1" customWidth="1"/>
    <col min="12305" max="12305" width="11.75" style="1" customWidth="1"/>
    <col min="12306" max="12306" width="12.625" style="1" bestFit="1" customWidth="1"/>
    <col min="12307" max="12307" width="11.75" style="1" customWidth="1"/>
    <col min="12308" max="12308" width="12.625" style="1" bestFit="1" customWidth="1"/>
    <col min="12309" max="12309" width="1" style="1" customWidth="1"/>
    <col min="12310" max="12310" width="15.125" style="1" customWidth="1"/>
    <col min="12311" max="12312" width="14.625" style="1" customWidth="1"/>
    <col min="12313" max="12545" width="10" style="1"/>
    <col min="12546" max="12546" width="15" style="1" customWidth="1"/>
    <col min="12547" max="12547" width="28.75" style="1" customWidth="1"/>
    <col min="12548" max="12548" width="10.625" style="1" customWidth="1"/>
    <col min="12549" max="12549" width="11.75" style="1" customWidth="1"/>
    <col min="12550" max="12550" width="11.125" style="1" customWidth="1"/>
    <col min="12551" max="12551" width="11.75" style="1" customWidth="1"/>
    <col min="12552" max="12552" width="11.125" style="1" customWidth="1"/>
    <col min="12553" max="12553" width="11.75" style="1" customWidth="1"/>
    <col min="12554" max="12554" width="12.75" style="1" customWidth="1"/>
    <col min="12555" max="12555" width="11.75" style="1" customWidth="1"/>
    <col min="12556" max="12556" width="13.125" style="1" customWidth="1"/>
    <col min="12557" max="12557" width="11.75" style="1" customWidth="1"/>
    <col min="12558" max="12558" width="11.125" style="1" customWidth="1"/>
    <col min="12559" max="12559" width="11.75" style="1" customWidth="1"/>
    <col min="12560" max="12560" width="13.625" style="1" customWidth="1"/>
    <col min="12561" max="12561" width="11.75" style="1" customWidth="1"/>
    <col min="12562" max="12562" width="12.625" style="1" bestFit="1" customWidth="1"/>
    <col min="12563" max="12563" width="11.75" style="1" customWidth="1"/>
    <col min="12564" max="12564" width="12.625" style="1" bestFit="1" customWidth="1"/>
    <col min="12565" max="12565" width="1" style="1" customWidth="1"/>
    <col min="12566" max="12566" width="15.125" style="1" customWidth="1"/>
    <col min="12567" max="12568" width="14.625" style="1" customWidth="1"/>
    <col min="12569" max="12801" width="10" style="1"/>
    <col min="12802" max="12802" width="15" style="1" customWidth="1"/>
    <col min="12803" max="12803" width="28.75" style="1" customWidth="1"/>
    <col min="12804" max="12804" width="10.625" style="1" customWidth="1"/>
    <col min="12805" max="12805" width="11.75" style="1" customWidth="1"/>
    <col min="12806" max="12806" width="11.125" style="1" customWidth="1"/>
    <col min="12807" max="12807" width="11.75" style="1" customWidth="1"/>
    <col min="12808" max="12808" width="11.125" style="1" customWidth="1"/>
    <col min="12809" max="12809" width="11.75" style="1" customWidth="1"/>
    <col min="12810" max="12810" width="12.75" style="1" customWidth="1"/>
    <col min="12811" max="12811" width="11.75" style="1" customWidth="1"/>
    <col min="12812" max="12812" width="13.125" style="1" customWidth="1"/>
    <col min="12813" max="12813" width="11.75" style="1" customWidth="1"/>
    <col min="12814" max="12814" width="11.125" style="1" customWidth="1"/>
    <col min="12815" max="12815" width="11.75" style="1" customWidth="1"/>
    <col min="12816" max="12816" width="13.625" style="1" customWidth="1"/>
    <col min="12817" max="12817" width="11.75" style="1" customWidth="1"/>
    <col min="12818" max="12818" width="12.625" style="1" bestFit="1" customWidth="1"/>
    <col min="12819" max="12819" width="11.75" style="1" customWidth="1"/>
    <col min="12820" max="12820" width="12.625" style="1" bestFit="1" customWidth="1"/>
    <col min="12821" max="12821" width="1" style="1" customWidth="1"/>
    <col min="12822" max="12822" width="15.125" style="1" customWidth="1"/>
    <col min="12823" max="12824" width="14.625" style="1" customWidth="1"/>
    <col min="12825" max="13057" width="10" style="1"/>
    <col min="13058" max="13058" width="15" style="1" customWidth="1"/>
    <col min="13059" max="13059" width="28.75" style="1" customWidth="1"/>
    <col min="13060" max="13060" width="10.625" style="1" customWidth="1"/>
    <col min="13061" max="13061" width="11.75" style="1" customWidth="1"/>
    <col min="13062" max="13062" width="11.125" style="1" customWidth="1"/>
    <col min="13063" max="13063" width="11.75" style="1" customWidth="1"/>
    <col min="13064" max="13064" width="11.125" style="1" customWidth="1"/>
    <col min="13065" max="13065" width="11.75" style="1" customWidth="1"/>
    <col min="13066" max="13066" width="12.75" style="1" customWidth="1"/>
    <col min="13067" max="13067" width="11.75" style="1" customWidth="1"/>
    <col min="13068" max="13068" width="13.125" style="1" customWidth="1"/>
    <col min="13069" max="13069" width="11.75" style="1" customWidth="1"/>
    <col min="13070" max="13070" width="11.125" style="1" customWidth="1"/>
    <col min="13071" max="13071" width="11.75" style="1" customWidth="1"/>
    <col min="13072" max="13072" width="13.625" style="1" customWidth="1"/>
    <col min="13073" max="13073" width="11.75" style="1" customWidth="1"/>
    <col min="13074" max="13074" width="12.625" style="1" bestFit="1" customWidth="1"/>
    <col min="13075" max="13075" width="11.75" style="1" customWidth="1"/>
    <col min="13076" max="13076" width="12.625" style="1" bestFit="1" customWidth="1"/>
    <col min="13077" max="13077" width="1" style="1" customWidth="1"/>
    <col min="13078" max="13078" width="15.125" style="1" customWidth="1"/>
    <col min="13079" max="13080" width="14.625" style="1" customWidth="1"/>
    <col min="13081" max="13313" width="9" style="1"/>
    <col min="13314" max="13314" width="15" style="1" customWidth="1"/>
    <col min="13315" max="13315" width="28.75" style="1" customWidth="1"/>
    <col min="13316" max="13316" width="10.625" style="1" customWidth="1"/>
    <col min="13317" max="13317" width="11.75" style="1" customWidth="1"/>
    <col min="13318" max="13318" width="11.125" style="1" customWidth="1"/>
    <col min="13319" max="13319" width="11.75" style="1" customWidth="1"/>
    <col min="13320" max="13320" width="11.125" style="1" customWidth="1"/>
    <col min="13321" max="13321" width="11.75" style="1" customWidth="1"/>
    <col min="13322" max="13322" width="12.75" style="1" customWidth="1"/>
    <col min="13323" max="13323" width="11.75" style="1" customWidth="1"/>
    <col min="13324" max="13324" width="13.125" style="1" customWidth="1"/>
    <col min="13325" max="13325" width="11.75" style="1" customWidth="1"/>
    <col min="13326" max="13326" width="11.125" style="1" customWidth="1"/>
    <col min="13327" max="13327" width="11.75" style="1" customWidth="1"/>
    <col min="13328" max="13328" width="13.625" style="1" customWidth="1"/>
    <col min="13329" max="13329" width="11.75" style="1" customWidth="1"/>
    <col min="13330" max="13330" width="12.625" style="1" bestFit="1" customWidth="1"/>
    <col min="13331" max="13331" width="11.75" style="1" customWidth="1"/>
    <col min="13332" max="13332" width="12.625" style="1" bestFit="1" customWidth="1"/>
    <col min="13333" max="13333" width="1" style="1" customWidth="1"/>
    <col min="13334" max="13334" width="15.125" style="1" customWidth="1"/>
    <col min="13335" max="13336" width="14.625" style="1" customWidth="1"/>
    <col min="13337" max="13569" width="10" style="1"/>
    <col min="13570" max="13570" width="15" style="1" customWidth="1"/>
    <col min="13571" max="13571" width="28.75" style="1" customWidth="1"/>
    <col min="13572" max="13572" width="10.625" style="1" customWidth="1"/>
    <col min="13573" max="13573" width="11.75" style="1" customWidth="1"/>
    <col min="13574" max="13574" width="11.125" style="1" customWidth="1"/>
    <col min="13575" max="13575" width="11.75" style="1" customWidth="1"/>
    <col min="13576" max="13576" width="11.125" style="1" customWidth="1"/>
    <col min="13577" max="13577" width="11.75" style="1" customWidth="1"/>
    <col min="13578" max="13578" width="12.75" style="1" customWidth="1"/>
    <col min="13579" max="13579" width="11.75" style="1" customWidth="1"/>
    <col min="13580" max="13580" width="13.125" style="1" customWidth="1"/>
    <col min="13581" max="13581" width="11.75" style="1" customWidth="1"/>
    <col min="13582" max="13582" width="11.125" style="1" customWidth="1"/>
    <col min="13583" max="13583" width="11.75" style="1" customWidth="1"/>
    <col min="13584" max="13584" width="13.625" style="1" customWidth="1"/>
    <col min="13585" max="13585" width="11.75" style="1" customWidth="1"/>
    <col min="13586" max="13586" width="12.625" style="1" bestFit="1" customWidth="1"/>
    <col min="13587" max="13587" width="11.75" style="1" customWidth="1"/>
    <col min="13588" max="13588" width="12.625" style="1" bestFit="1" customWidth="1"/>
    <col min="13589" max="13589" width="1" style="1" customWidth="1"/>
    <col min="13590" max="13590" width="15.125" style="1" customWidth="1"/>
    <col min="13591" max="13592" width="14.625" style="1" customWidth="1"/>
    <col min="13593" max="13825" width="10" style="1"/>
    <col min="13826" max="13826" width="15" style="1" customWidth="1"/>
    <col min="13827" max="13827" width="28.75" style="1" customWidth="1"/>
    <col min="13828" max="13828" width="10.625" style="1" customWidth="1"/>
    <col min="13829" max="13829" width="11.75" style="1" customWidth="1"/>
    <col min="13830" max="13830" width="11.125" style="1" customWidth="1"/>
    <col min="13831" max="13831" width="11.75" style="1" customWidth="1"/>
    <col min="13832" max="13832" width="11.125" style="1" customWidth="1"/>
    <col min="13833" max="13833" width="11.75" style="1" customWidth="1"/>
    <col min="13834" max="13834" width="12.75" style="1" customWidth="1"/>
    <col min="13835" max="13835" width="11.75" style="1" customWidth="1"/>
    <col min="13836" max="13836" width="13.125" style="1" customWidth="1"/>
    <col min="13837" max="13837" width="11.75" style="1" customWidth="1"/>
    <col min="13838" max="13838" width="11.125" style="1" customWidth="1"/>
    <col min="13839" max="13839" width="11.75" style="1" customWidth="1"/>
    <col min="13840" max="13840" width="13.625" style="1" customWidth="1"/>
    <col min="13841" max="13841" width="11.75" style="1" customWidth="1"/>
    <col min="13842" max="13842" width="12.625" style="1" bestFit="1" customWidth="1"/>
    <col min="13843" max="13843" width="11.75" style="1" customWidth="1"/>
    <col min="13844" max="13844" width="12.625" style="1" bestFit="1" customWidth="1"/>
    <col min="13845" max="13845" width="1" style="1" customWidth="1"/>
    <col min="13846" max="13846" width="15.125" style="1" customWidth="1"/>
    <col min="13847" max="13848" width="14.625" style="1" customWidth="1"/>
    <col min="13849" max="14081" width="10" style="1"/>
    <col min="14082" max="14082" width="15" style="1" customWidth="1"/>
    <col min="14083" max="14083" width="28.75" style="1" customWidth="1"/>
    <col min="14084" max="14084" width="10.625" style="1" customWidth="1"/>
    <col min="14085" max="14085" width="11.75" style="1" customWidth="1"/>
    <col min="14086" max="14086" width="11.125" style="1" customWidth="1"/>
    <col min="14087" max="14087" width="11.75" style="1" customWidth="1"/>
    <col min="14088" max="14088" width="11.125" style="1" customWidth="1"/>
    <col min="14089" max="14089" width="11.75" style="1" customWidth="1"/>
    <col min="14090" max="14090" width="12.75" style="1" customWidth="1"/>
    <col min="14091" max="14091" width="11.75" style="1" customWidth="1"/>
    <col min="14092" max="14092" width="13.125" style="1" customWidth="1"/>
    <col min="14093" max="14093" width="11.75" style="1" customWidth="1"/>
    <col min="14094" max="14094" width="11.125" style="1" customWidth="1"/>
    <col min="14095" max="14095" width="11.75" style="1" customWidth="1"/>
    <col min="14096" max="14096" width="13.625" style="1" customWidth="1"/>
    <col min="14097" max="14097" width="11.75" style="1" customWidth="1"/>
    <col min="14098" max="14098" width="12.625" style="1" bestFit="1" customWidth="1"/>
    <col min="14099" max="14099" width="11.75" style="1" customWidth="1"/>
    <col min="14100" max="14100" width="12.625" style="1" bestFit="1" customWidth="1"/>
    <col min="14101" max="14101" width="1" style="1" customWidth="1"/>
    <col min="14102" max="14102" width="15.125" style="1" customWidth="1"/>
    <col min="14103" max="14104" width="14.625" style="1" customWidth="1"/>
    <col min="14105" max="14337" width="9" style="1"/>
    <col min="14338" max="14338" width="15" style="1" customWidth="1"/>
    <col min="14339" max="14339" width="28.75" style="1" customWidth="1"/>
    <col min="14340" max="14340" width="10.625" style="1" customWidth="1"/>
    <col min="14341" max="14341" width="11.75" style="1" customWidth="1"/>
    <col min="14342" max="14342" width="11.125" style="1" customWidth="1"/>
    <col min="14343" max="14343" width="11.75" style="1" customWidth="1"/>
    <col min="14344" max="14344" width="11.125" style="1" customWidth="1"/>
    <col min="14345" max="14345" width="11.75" style="1" customWidth="1"/>
    <col min="14346" max="14346" width="12.75" style="1" customWidth="1"/>
    <col min="14347" max="14347" width="11.75" style="1" customWidth="1"/>
    <col min="14348" max="14348" width="13.125" style="1" customWidth="1"/>
    <col min="14349" max="14349" width="11.75" style="1" customWidth="1"/>
    <col min="14350" max="14350" width="11.125" style="1" customWidth="1"/>
    <col min="14351" max="14351" width="11.75" style="1" customWidth="1"/>
    <col min="14352" max="14352" width="13.625" style="1" customWidth="1"/>
    <col min="14353" max="14353" width="11.75" style="1" customWidth="1"/>
    <col min="14354" max="14354" width="12.625" style="1" bestFit="1" customWidth="1"/>
    <col min="14355" max="14355" width="11.75" style="1" customWidth="1"/>
    <col min="14356" max="14356" width="12.625" style="1" bestFit="1" customWidth="1"/>
    <col min="14357" max="14357" width="1" style="1" customWidth="1"/>
    <col min="14358" max="14358" width="15.125" style="1" customWidth="1"/>
    <col min="14359" max="14360" width="14.625" style="1" customWidth="1"/>
    <col min="14361" max="14593" width="10" style="1"/>
    <col min="14594" max="14594" width="15" style="1" customWidth="1"/>
    <col min="14595" max="14595" width="28.75" style="1" customWidth="1"/>
    <col min="14596" max="14596" width="10.625" style="1" customWidth="1"/>
    <col min="14597" max="14597" width="11.75" style="1" customWidth="1"/>
    <col min="14598" max="14598" width="11.125" style="1" customWidth="1"/>
    <col min="14599" max="14599" width="11.75" style="1" customWidth="1"/>
    <col min="14600" max="14600" width="11.125" style="1" customWidth="1"/>
    <col min="14601" max="14601" width="11.75" style="1" customWidth="1"/>
    <col min="14602" max="14602" width="12.75" style="1" customWidth="1"/>
    <col min="14603" max="14603" width="11.75" style="1" customWidth="1"/>
    <col min="14604" max="14604" width="13.125" style="1" customWidth="1"/>
    <col min="14605" max="14605" width="11.75" style="1" customWidth="1"/>
    <col min="14606" max="14606" width="11.125" style="1" customWidth="1"/>
    <col min="14607" max="14607" width="11.75" style="1" customWidth="1"/>
    <col min="14608" max="14608" width="13.625" style="1" customWidth="1"/>
    <col min="14609" max="14609" width="11.75" style="1" customWidth="1"/>
    <col min="14610" max="14610" width="12.625" style="1" bestFit="1" customWidth="1"/>
    <col min="14611" max="14611" width="11.75" style="1" customWidth="1"/>
    <col min="14612" max="14612" width="12.625" style="1" bestFit="1" customWidth="1"/>
    <col min="14613" max="14613" width="1" style="1" customWidth="1"/>
    <col min="14614" max="14614" width="15.125" style="1" customWidth="1"/>
    <col min="14615" max="14616" width="14.625" style="1" customWidth="1"/>
    <col min="14617" max="14849" width="10" style="1"/>
    <col min="14850" max="14850" width="15" style="1" customWidth="1"/>
    <col min="14851" max="14851" width="28.75" style="1" customWidth="1"/>
    <col min="14852" max="14852" width="10.625" style="1" customWidth="1"/>
    <col min="14853" max="14853" width="11.75" style="1" customWidth="1"/>
    <col min="14854" max="14854" width="11.125" style="1" customWidth="1"/>
    <col min="14855" max="14855" width="11.75" style="1" customWidth="1"/>
    <col min="14856" max="14856" width="11.125" style="1" customWidth="1"/>
    <col min="14857" max="14857" width="11.75" style="1" customWidth="1"/>
    <col min="14858" max="14858" width="12.75" style="1" customWidth="1"/>
    <col min="14859" max="14859" width="11.75" style="1" customWidth="1"/>
    <col min="14860" max="14860" width="13.125" style="1" customWidth="1"/>
    <col min="14861" max="14861" width="11.75" style="1" customWidth="1"/>
    <col min="14862" max="14862" width="11.125" style="1" customWidth="1"/>
    <col min="14863" max="14863" width="11.75" style="1" customWidth="1"/>
    <col min="14864" max="14864" width="13.625" style="1" customWidth="1"/>
    <col min="14865" max="14865" width="11.75" style="1" customWidth="1"/>
    <col min="14866" max="14866" width="12.625" style="1" bestFit="1" customWidth="1"/>
    <col min="14867" max="14867" width="11.75" style="1" customWidth="1"/>
    <col min="14868" max="14868" width="12.625" style="1" bestFit="1" customWidth="1"/>
    <col min="14869" max="14869" width="1" style="1" customWidth="1"/>
    <col min="14870" max="14870" width="15.125" style="1" customWidth="1"/>
    <col min="14871" max="14872" width="14.625" style="1" customWidth="1"/>
    <col min="14873" max="15105" width="10" style="1"/>
    <col min="15106" max="15106" width="15" style="1" customWidth="1"/>
    <col min="15107" max="15107" width="28.75" style="1" customWidth="1"/>
    <col min="15108" max="15108" width="10.625" style="1" customWidth="1"/>
    <col min="15109" max="15109" width="11.75" style="1" customWidth="1"/>
    <col min="15110" max="15110" width="11.125" style="1" customWidth="1"/>
    <col min="15111" max="15111" width="11.75" style="1" customWidth="1"/>
    <col min="15112" max="15112" width="11.125" style="1" customWidth="1"/>
    <col min="15113" max="15113" width="11.75" style="1" customWidth="1"/>
    <col min="15114" max="15114" width="12.75" style="1" customWidth="1"/>
    <col min="15115" max="15115" width="11.75" style="1" customWidth="1"/>
    <col min="15116" max="15116" width="13.125" style="1" customWidth="1"/>
    <col min="15117" max="15117" width="11.75" style="1" customWidth="1"/>
    <col min="15118" max="15118" width="11.125" style="1" customWidth="1"/>
    <col min="15119" max="15119" width="11.75" style="1" customWidth="1"/>
    <col min="15120" max="15120" width="13.625" style="1" customWidth="1"/>
    <col min="15121" max="15121" width="11.75" style="1" customWidth="1"/>
    <col min="15122" max="15122" width="12.625" style="1" bestFit="1" customWidth="1"/>
    <col min="15123" max="15123" width="11.75" style="1" customWidth="1"/>
    <col min="15124" max="15124" width="12.625" style="1" bestFit="1" customWidth="1"/>
    <col min="15125" max="15125" width="1" style="1" customWidth="1"/>
    <col min="15126" max="15126" width="15.125" style="1" customWidth="1"/>
    <col min="15127" max="15128" width="14.625" style="1" customWidth="1"/>
    <col min="15129" max="15361" width="9" style="1"/>
    <col min="15362" max="15362" width="15" style="1" customWidth="1"/>
    <col min="15363" max="15363" width="28.75" style="1" customWidth="1"/>
    <col min="15364" max="15364" width="10.625" style="1" customWidth="1"/>
    <col min="15365" max="15365" width="11.75" style="1" customWidth="1"/>
    <col min="15366" max="15366" width="11.125" style="1" customWidth="1"/>
    <col min="15367" max="15367" width="11.75" style="1" customWidth="1"/>
    <col min="15368" max="15368" width="11.125" style="1" customWidth="1"/>
    <col min="15369" max="15369" width="11.75" style="1" customWidth="1"/>
    <col min="15370" max="15370" width="12.75" style="1" customWidth="1"/>
    <col min="15371" max="15371" width="11.75" style="1" customWidth="1"/>
    <col min="15372" max="15372" width="13.125" style="1" customWidth="1"/>
    <col min="15373" max="15373" width="11.75" style="1" customWidth="1"/>
    <col min="15374" max="15374" width="11.125" style="1" customWidth="1"/>
    <col min="15375" max="15375" width="11.75" style="1" customWidth="1"/>
    <col min="15376" max="15376" width="13.625" style="1" customWidth="1"/>
    <col min="15377" max="15377" width="11.75" style="1" customWidth="1"/>
    <col min="15378" max="15378" width="12.625" style="1" bestFit="1" customWidth="1"/>
    <col min="15379" max="15379" width="11.75" style="1" customWidth="1"/>
    <col min="15380" max="15380" width="12.625" style="1" bestFit="1" customWidth="1"/>
    <col min="15381" max="15381" width="1" style="1" customWidth="1"/>
    <col min="15382" max="15382" width="15.125" style="1" customWidth="1"/>
    <col min="15383" max="15384" width="14.625" style="1" customWidth="1"/>
    <col min="15385" max="15617" width="10" style="1"/>
    <col min="15618" max="15618" width="15" style="1" customWidth="1"/>
    <col min="15619" max="15619" width="28.75" style="1" customWidth="1"/>
    <col min="15620" max="15620" width="10.625" style="1" customWidth="1"/>
    <col min="15621" max="15621" width="11.75" style="1" customWidth="1"/>
    <col min="15622" max="15622" width="11.125" style="1" customWidth="1"/>
    <col min="15623" max="15623" width="11.75" style="1" customWidth="1"/>
    <col min="15624" max="15624" width="11.125" style="1" customWidth="1"/>
    <col min="15625" max="15625" width="11.75" style="1" customWidth="1"/>
    <col min="15626" max="15626" width="12.75" style="1" customWidth="1"/>
    <col min="15627" max="15627" width="11.75" style="1" customWidth="1"/>
    <col min="15628" max="15628" width="13.125" style="1" customWidth="1"/>
    <col min="15629" max="15629" width="11.75" style="1" customWidth="1"/>
    <col min="15630" max="15630" width="11.125" style="1" customWidth="1"/>
    <col min="15631" max="15631" width="11.75" style="1" customWidth="1"/>
    <col min="15632" max="15632" width="13.625" style="1" customWidth="1"/>
    <col min="15633" max="15633" width="11.75" style="1" customWidth="1"/>
    <col min="15634" max="15634" width="12.625" style="1" bestFit="1" customWidth="1"/>
    <col min="15635" max="15635" width="11.75" style="1" customWidth="1"/>
    <col min="15636" max="15636" width="12.625" style="1" bestFit="1" customWidth="1"/>
    <col min="15637" max="15637" width="1" style="1" customWidth="1"/>
    <col min="15638" max="15638" width="15.125" style="1" customWidth="1"/>
    <col min="15639" max="15640" width="14.625" style="1" customWidth="1"/>
    <col min="15641" max="15873" width="10" style="1"/>
    <col min="15874" max="15874" width="15" style="1" customWidth="1"/>
    <col min="15875" max="15875" width="28.75" style="1" customWidth="1"/>
    <col min="15876" max="15876" width="10.625" style="1" customWidth="1"/>
    <col min="15877" max="15877" width="11.75" style="1" customWidth="1"/>
    <col min="15878" max="15878" width="11.125" style="1" customWidth="1"/>
    <col min="15879" max="15879" width="11.75" style="1" customWidth="1"/>
    <col min="15880" max="15880" width="11.125" style="1" customWidth="1"/>
    <col min="15881" max="15881" width="11.75" style="1" customWidth="1"/>
    <col min="15882" max="15882" width="12.75" style="1" customWidth="1"/>
    <col min="15883" max="15883" width="11.75" style="1" customWidth="1"/>
    <col min="15884" max="15884" width="13.125" style="1" customWidth="1"/>
    <col min="15885" max="15885" width="11.75" style="1" customWidth="1"/>
    <col min="15886" max="15886" width="11.125" style="1" customWidth="1"/>
    <col min="15887" max="15887" width="11.75" style="1" customWidth="1"/>
    <col min="15888" max="15888" width="13.625" style="1" customWidth="1"/>
    <col min="15889" max="15889" width="11.75" style="1" customWidth="1"/>
    <col min="15890" max="15890" width="12.625" style="1" bestFit="1" customWidth="1"/>
    <col min="15891" max="15891" width="11.75" style="1" customWidth="1"/>
    <col min="15892" max="15892" width="12.625" style="1" bestFit="1" customWidth="1"/>
    <col min="15893" max="15893" width="1" style="1" customWidth="1"/>
    <col min="15894" max="15894" width="15.125" style="1" customWidth="1"/>
    <col min="15895" max="15896" width="14.625" style="1" customWidth="1"/>
    <col min="15897" max="16129" width="10" style="1"/>
    <col min="16130" max="16130" width="15" style="1" customWidth="1"/>
    <col min="16131" max="16131" width="28.75" style="1" customWidth="1"/>
    <col min="16132" max="16132" width="10.625" style="1" customWidth="1"/>
    <col min="16133" max="16133" width="11.75" style="1" customWidth="1"/>
    <col min="16134" max="16134" width="11.125" style="1" customWidth="1"/>
    <col min="16135" max="16135" width="11.75" style="1" customWidth="1"/>
    <col min="16136" max="16136" width="11.125" style="1" customWidth="1"/>
    <col min="16137" max="16137" width="11.75" style="1" customWidth="1"/>
    <col min="16138" max="16138" width="12.75" style="1" customWidth="1"/>
    <col min="16139" max="16139" width="11.75" style="1" customWidth="1"/>
    <col min="16140" max="16140" width="13.125" style="1" customWidth="1"/>
    <col min="16141" max="16141" width="11.75" style="1" customWidth="1"/>
    <col min="16142" max="16142" width="11.125" style="1" customWidth="1"/>
    <col min="16143" max="16143" width="11.75" style="1" customWidth="1"/>
    <col min="16144" max="16144" width="13.625" style="1" customWidth="1"/>
    <col min="16145" max="16145" width="11.75" style="1" customWidth="1"/>
    <col min="16146" max="16146" width="12.625" style="1" bestFit="1" customWidth="1"/>
    <col min="16147" max="16147" width="11.75" style="1" customWidth="1"/>
    <col min="16148" max="16148" width="12.625" style="1" bestFit="1" customWidth="1"/>
    <col min="16149" max="16149" width="1" style="1" customWidth="1"/>
    <col min="16150" max="16150" width="15.125" style="1" customWidth="1"/>
    <col min="16151" max="16152" width="14.625" style="1" customWidth="1"/>
    <col min="16153" max="16384" width="9" style="1"/>
  </cols>
  <sheetData>
    <row r="4" spans="1:32" outlineLevel="1" x14ac:dyDescent="0.3"/>
    <row r="5" spans="1:32" outlineLevel="1" x14ac:dyDescent="0.3"/>
    <row r="6" spans="1:32" outlineLevel="1" x14ac:dyDescent="0.3"/>
    <row r="7" spans="1:32" outlineLevel="1" x14ac:dyDescent="0.3"/>
    <row r="8" spans="1:32" outlineLevel="1" x14ac:dyDescent="0.3"/>
    <row r="9" spans="1:32" outlineLevel="1" x14ac:dyDescent="0.3"/>
    <row r="10" spans="1:32" outlineLevel="1" x14ac:dyDescent="0.3"/>
    <row r="11" spans="1:32" s="7" customFormat="1" ht="20.25" customHeight="1" outlineLevel="1" thickBot="1" x14ac:dyDescent="0.3">
      <c r="C11" s="8"/>
      <c r="D11" s="9"/>
      <c r="E11" s="9"/>
      <c r="F11" s="10"/>
      <c r="G11" s="10"/>
      <c r="H11" s="10"/>
      <c r="I11" s="11"/>
      <c r="J11" s="11"/>
      <c r="K11" s="11"/>
      <c r="L11" s="11"/>
      <c r="M11" s="11"/>
      <c r="V11" s="6"/>
      <c r="W11" s="12"/>
      <c r="X11" s="12"/>
    </row>
    <row r="12" spans="1:32" ht="24" customHeight="1" x14ac:dyDescent="0.3">
      <c r="B12" s="107"/>
      <c r="C12" s="107"/>
      <c r="D12" s="108"/>
      <c r="E12" s="108"/>
      <c r="F12" s="109"/>
      <c r="G12" s="109"/>
      <c r="H12" s="110"/>
      <c r="I12" s="110"/>
      <c r="J12" s="110"/>
      <c r="K12" s="110"/>
      <c r="L12" s="110"/>
      <c r="M12" s="110"/>
      <c r="N12" s="107"/>
      <c r="O12" s="107"/>
      <c r="P12" s="107"/>
      <c r="Q12" s="107"/>
      <c r="R12" s="79"/>
      <c r="S12" s="79"/>
      <c r="T12" s="80" t="s">
        <v>20</v>
      </c>
      <c r="U12" s="7"/>
      <c r="V12" s="81">
        <f>$V$69*0.85</f>
        <v>4420161.5244800001</v>
      </c>
    </row>
    <row r="13" spans="1:32" ht="24" customHeight="1" thickBot="1" x14ac:dyDescent="0.35">
      <c r="B13" s="113" t="s">
        <v>0</v>
      </c>
      <c r="C13" s="112">
        <v>2017</v>
      </c>
      <c r="D13" s="111"/>
      <c r="E13" s="108"/>
      <c r="F13" s="109"/>
      <c r="G13" s="109"/>
      <c r="H13" s="110"/>
      <c r="I13" s="110"/>
      <c r="J13" s="110"/>
      <c r="K13" s="110"/>
      <c r="L13" s="110"/>
      <c r="M13" s="110"/>
      <c r="N13" s="107"/>
      <c r="O13" s="107"/>
      <c r="P13" s="107"/>
      <c r="Q13" s="107"/>
      <c r="R13" s="79"/>
      <c r="S13" s="79"/>
      <c r="T13" s="80" t="s">
        <v>39</v>
      </c>
      <c r="U13" s="7"/>
      <c r="V13" s="82">
        <f>$V$69*1.3</f>
        <v>6760247.037440001</v>
      </c>
    </row>
    <row r="14" spans="1:32" ht="9.75" customHeight="1" x14ac:dyDescent="0.3">
      <c r="B14" s="13"/>
      <c r="C14" s="13"/>
      <c r="D14" s="14"/>
      <c r="E14" s="14"/>
      <c r="F14" s="15"/>
      <c r="G14" s="15"/>
      <c r="U14" s="7"/>
    </row>
    <row r="15" spans="1:32" s="7" customFormat="1" ht="18" x14ac:dyDescent="0.25">
      <c r="A15" s="6"/>
      <c r="B15" s="16"/>
      <c r="C15" s="17"/>
      <c r="D15" s="16"/>
      <c r="E15" s="18" t="str">
        <f>"Q1_"&amp;RIGHT($C$13,2)</f>
        <v>Q1_17</v>
      </c>
      <c r="F15" s="19"/>
      <c r="G15" s="18" t="str">
        <f>"Q2_"&amp;RIGHT($C$13,2)</f>
        <v>Q2_17</v>
      </c>
      <c r="H15" s="19"/>
      <c r="I15" s="18" t="str">
        <f>"Q3_"&amp;RIGHT($C$13,2)</f>
        <v>Q3_17</v>
      </c>
      <c r="J15" s="19"/>
      <c r="K15" s="18" t="str">
        <f>"Q4_"&amp;RIGHT($C$13,2)</f>
        <v>Q4_17</v>
      </c>
      <c r="L15" s="19"/>
      <c r="M15" s="18" t="str">
        <f>"Q1_"&amp;RIGHT($C$13,2)</f>
        <v>Q1_17</v>
      </c>
      <c r="N15" s="19"/>
      <c r="O15" s="18" t="str">
        <f>"Q2_"&amp;RIGHT($C$13,2)</f>
        <v>Q2_17</v>
      </c>
      <c r="P15" s="19"/>
      <c r="Q15" s="18" t="str">
        <f>"Q3_"&amp;RIGHT($C$13,2)</f>
        <v>Q3_17</v>
      </c>
      <c r="R15" s="19"/>
      <c r="S15" s="18" t="str">
        <f>"Q4_"&amp;RIGHT($C$13,2)</f>
        <v>Q4_17</v>
      </c>
      <c r="T15" s="19"/>
      <c r="V15" s="20" t="s">
        <v>1</v>
      </c>
      <c r="W15" s="21"/>
      <c r="X15" s="21"/>
      <c r="Y15" s="6"/>
      <c r="Z15" s="6"/>
      <c r="AA15" s="6"/>
      <c r="AB15" s="6"/>
      <c r="AC15" s="6"/>
      <c r="AD15" s="6"/>
      <c r="AE15" s="6"/>
      <c r="AF15" s="6"/>
    </row>
    <row r="16" spans="1:32" x14ac:dyDescent="0.3">
      <c r="A16" s="22"/>
      <c r="B16" s="23" t="s">
        <v>2</v>
      </c>
      <c r="C16" s="24"/>
      <c r="D16" s="23" t="s">
        <v>3</v>
      </c>
      <c r="E16" s="23" t="s">
        <v>4</v>
      </c>
      <c r="F16" s="25" t="s">
        <v>5</v>
      </c>
      <c r="G16" s="23" t="s">
        <v>4</v>
      </c>
      <c r="H16" s="25" t="s">
        <v>5</v>
      </c>
      <c r="I16" s="23" t="s">
        <v>4</v>
      </c>
      <c r="J16" s="25" t="s">
        <v>5</v>
      </c>
      <c r="K16" s="23" t="s">
        <v>4</v>
      </c>
      <c r="L16" s="25" t="s">
        <v>5</v>
      </c>
      <c r="M16" s="23" t="s">
        <v>4</v>
      </c>
      <c r="N16" s="25" t="s">
        <v>5</v>
      </c>
      <c r="O16" s="23" t="s">
        <v>4</v>
      </c>
      <c r="P16" s="25" t="s">
        <v>5</v>
      </c>
      <c r="Q16" s="23" t="s">
        <v>4</v>
      </c>
      <c r="R16" s="25" t="s">
        <v>5</v>
      </c>
      <c r="S16" s="23" t="s">
        <v>4</v>
      </c>
      <c r="T16" s="25" t="s">
        <v>5</v>
      </c>
      <c r="U16" s="7"/>
      <c r="V16" s="26" t="s">
        <v>6</v>
      </c>
      <c r="W16" s="27"/>
      <c r="X16" s="27"/>
      <c r="Y16" s="22"/>
      <c r="Z16" s="22"/>
      <c r="AA16" s="22"/>
      <c r="AB16" s="22"/>
      <c r="AC16" s="22"/>
      <c r="AD16" s="22"/>
      <c r="AE16" s="22"/>
      <c r="AF16" s="22"/>
    </row>
    <row r="17" spans="1:32" ht="17.25" thickBot="1" x14ac:dyDescent="0.35">
      <c r="A17" s="28"/>
      <c r="B17" s="114" t="s">
        <v>7</v>
      </c>
      <c r="C17" s="114" t="s">
        <v>8</v>
      </c>
      <c r="D17" s="114" t="s">
        <v>9</v>
      </c>
      <c r="E17" s="114" t="s">
        <v>10</v>
      </c>
      <c r="F17" s="114" t="s">
        <v>11</v>
      </c>
      <c r="G17" s="114" t="s">
        <v>10</v>
      </c>
      <c r="H17" s="114" t="s">
        <v>11</v>
      </c>
      <c r="I17" s="114" t="s">
        <v>10</v>
      </c>
      <c r="J17" s="114" t="s">
        <v>11</v>
      </c>
      <c r="K17" s="114" t="s">
        <v>10</v>
      </c>
      <c r="L17" s="114" t="s">
        <v>11</v>
      </c>
      <c r="M17" s="114" t="s">
        <v>10</v>
      </c>
      <c r="N17" s="114" t="s">
        <v>11</v>
      </c>
      <c r="O17" s="114" t="s">
        <v>10</v>
      </c>
      <c r="P17" s="114" t="s">
        <v>11</v>
      </c>
      <c r="Q17" s="114" t="s">
        <v>10</v>
      </c>
      <c r="R17" s="114" t="s">
        <v>11</v>
      </c>
      <c r="S17" s="114" t="s">
        <v>10</v>
      </c>
      <c r="T17" s="114" t="s">
        <v>11</v>
      </c>
      <c r="U17" s="7"/>
      <c r="V17" s="26" t="s">
        <v>12</v>
      </c>
      <c r="W17" s="29"/>
      <c r="X17" s="29"/>
      <c r="Y17" s="28"/>
      <c r="Z17" s="28"/>
      <c r="AA17" s="28"/>
      <c r="AB17" s="28"/>
      <c r="AC17" s="28"/>
      <c r="AD17" s="28"/>
      <c r="AE17" s="28"/>
      <c r="AF17" s="28"/>
    </row>
    <row r="18" spans="1:32" ht="20.100000000000001" customHeight="1" x14ac:dyDescent="0.3">
      <c r="B18" s="30" t="s">
        <v>7</v>
      </c>
      <c r="C18" s="31" t="str">
        <f t="shared" ref="C18:C30" si="0">C75</f>
        <v>Project Manager</v>
      </c>
      <c r="D18" s="32">
        <f t="shared" ref="D18:D30" si="1">B75</f>
        <v>100</v>
      </c>
      <c r="E18" s="33">
        <v>1</v>
      </c>
      <c r="F18" s="36">
        <f t="shared" ref="F18:F30" si="2">E18*VLOOKUP($D18,RatesTable,MATCH($C$13,Labels,0),0)*40*13</f>
        <v>30933.759999999998</v>
      </c>
      <c r="G18" s="37">
        <v>1</v>
      </c>
      <c r="H18" s="36">
        <f t="shared" ref="H18:H30" si="3">G18*VLOOKUP($D18,RatesTable,MATCH($C$13,Labels,0),0)*40*13</f>
        <v>30933.759999999998</v>
      </c>
      <c r="I18" s="37">
        <v>0.33</v>
      </c>
      <c r="J18" s="36">
        <f t="shared" ref="J18:J30" si="4">I18*VLOOKUP($D18,RatesTable,MATCH($C$13,Labels,0),0)*40*13</f>
        <v>10208.140800000001</v>
      </c>
      <c r="K18" s="37">
        <v>0.33</v>
      </c>
      <c r="L18" s="36">
        <f t="shared" ref="L18:L30" si="5">K18*VLOOKUP($D18,RatesTable,MATCH($C$13,Labels,0),0)*40*13</f>
        <v>10208.140800000001</v>
      </c>
      <c r="M18" s="33">
        <v>0.33</v>
      </c>
      <c r="N18" s="36">
        <f t="shared" ref="N18:N30" si="6">M18*VLOOKUP($D18,RatesTable,MATCH($C$13,Labels,0),0)*40*13</f>
        <v>10208.140800000001</v>
      </c>
      <c r="O18" s="37">
        <v>0.33</v>
      </c>
      <c r="P18" s="36">
        <f t="shared" ref="P18:P30" si="7">O18*VLOOKUP($D18,RatesTable,MATCH($C$13,Labels,0),0)*40*13</f>
        <v>10208.140800000001</v>
      </c>
      <c r="Q18" s="37">
        <v>0</v>
      </c>
      <c r="R18" s="36">
        <f t="shared" ref="R18:R30" si="8">Q18*VLOOKUP($D18,RatesTable,MATCH($C$13,Labels,0),0)*40*13</f>
        <v>0</v>
      </c>
      <c r="S18" s="37">
        <v>0</v>
      </c>
      <c r="T18" s="36">
        <f t="shared" ref="T18:T30" si="9">S18*VLOOKUP($D18,RatesTable,MATCH($C$13,Labels,0),0)*40*13</f>
        <v>0</v>
      </c>
      <c r="U18" s="7"/>
      <c r="V18" s="38">
        <f>SUM(F18+H18+J18+L18+N18+P18+R18+T18)</f>
        <v>102700.08319999999</v>
      </c>
    </row>
    <row r="19" spans="1:32" ht="20.100000000000001" customHeight="1" x14ac:dyDescent="0.3">
      <c r="B19" s="30" t="s">
        <v>13</v>
      </c>
      <c r="C19" s="39" t="str">
        <f t="shared" si="0"/>
        <v>Sr. Systems Engineer</v>
      </c>
      <c r="D19" s="40">
        <f t="shared" si="1"/>
        <v>110</v>
      </c>
      <c r="E19" s="41">
        <v>1</v>
      </c>
      <c r="F19" s="34">
        <f t="shared" si="2"/>
        <v>25309.439999999999</v>
      </c>
      <c r="G19" s="35">
        <v>0.25</v>
      </c>
      <c r="H19" s="34">
        <f t="shared" si="3"/>
        <v>6327.36</v>
      </c>
      <c r="I19" s="35">
        <v>0.25</v>
      </c>
      <c r="J19" s="34">
        <f t="shared" si="4"/>
        <v>6327.36</v>
      </c>
      <c r="K19" s="35">
        <v>0.25</v>
      </c>
      <c r="L19" s="34">
        <f t="shared" si="5"/>
        <v>6327.36</v>
      </c>
      <c r="M19" s="41">
        <v>0.25</v>
      </c>
      <c r="N19" s="34">
        <f t="shared" si="6"/>
        <v>6327.36</v>
      </c>
      <c r="O19" s="35">
        <v>0.25</v>
      </c>
      <c r="P19" s="34">
        <f t="shared" si="7"/>
        <v>6327.36</v>
      </c>
      <c r="Q19" s="35">
        <v>0</v>
      </c>
      <c r="R19" s="34">
        <f t="shared" si="8"/>
        <v>0</v>
      </c>
      <c r="S19" s="35">
        <v>0</v>
      </c>
      <c r="T19" s="34">
        <f t="shared" si="9"/>
        <v>0</v>
      </c>
      <c r="U19" s="7"/>
      <c r="V19" s="42">
        <f t="shared" ref="V19:V30" si="10">SUM(F19+H19+J19+L19+N19+P19+R19+T19)</f>
        <v>56946.239999999998</v>
      </c>
    </row>
    <row r="20" spans="1:32" ht="20.100000000000001" customHeight="1" x14ac:dyDescent="0.3">
      <c r="B20" s="43"/>
      <c r="C20" s="39" t="str">
        <f t="shared" si="0"/>
        <v>Systems Engineer</v>
      </c>
      <c r="D20" s="40">
        <f t="shared" si="1"/>
        <v>112</v>
      </c>
      <c r="E20" s="41">
        <v>0.5</v>
      </c>
      <c r="F20" s="34">
        <f t="shared" si="2"/>
        <v>12092.288</v>
      </c>
      <c r="G20" s="35">
        <v>0.7</v>
      </c>
      <c r="H20" s="34">
        <f t="shared" si="3"/>
        <v>16929.2032</v>
      </c>
      <c r="I20" s="35">
        <v>0.8</v>
      </c>
      <c r="J20" s="34">
        <f t="shared" si="4"/>
        <v>19347.660800000001</v>
      </c>
      <c r="K20" s="35">
        <v>0.8</v>
      </c>
      <c r="L20" s="34">
        <f t="shared" si="5"/>
        <v>19347.660800000001</v>
      </c>
      <c r="M20" s="41">
        <v>0.5</v>
      </c>
      <c r="N20" s="34">
        <f t="shared" si="6"/>
        <v>12092.288</v>
      </c>
      <c r="O20" s="35">
        <v>0.3</v>
      </c>
      <c r="P20" s="34">
        <f t="shared" si="7"/>
        <v>7255.3728000000001</v>
      </c>
      <c r="Q20" s="35">
        <v>0</v>
      </c>
      <c r="R20" s="34">
        <f t="shared" si="8"/>
        <v>0</v>
      </c>
      <c r="S20" s="35">
        <v>0</v>
      </c>
      <c r="T20" s="34">
        <f t="shared" si="9"/>
        <v>0</v>
      </c>
      <c r="U20" s="7"/>
      <c r="V20" s="42">
        <f t="shared" si="10"/>
        <v>87064.473599999998</v>
      </c>
    </row>
    <row r="21" spans="1:32" ht="20.100000000000001" customHeight="1" x14ac:dyDescent="0.3">
      <c r="B21" s="43"/>
      <c r="C21" s="39" t="str">
        <f t="shared" si="0"/>
        <v>Sr. Design Engineer</v>
      </c>
      <c r="D21" s="40">
        <f t="shared" si="1"/>
        <v>120</v>
      </c>
      <c r="E21" s="41">
        <v>0.5</v>
      </c>
      <c r="F21" s="34">
        <f t="shared" si="2"/>
        <v>12654.72</v>
      </c>
      <c r="G21" s="35">
        <v>1</v>
      </c>
      <c r="H21" s="34">
        <f t="shared" si="3"/>
        <v>25309.439999999999</v>
      </c>
      <c r="I21" s="35">
        <v>1</v>
      </c>
      <c r="J21" s="34">
        <f t="shared" si="4"/>
        <v>25309.439999999999</v>
      </c>
      <c r="K21" s="35">
        <v>1</v>
      </c>
      <c r="L21" s="34">
        <f t="shared" si="5"/>
        <v>25309.439999999999</v>
      </c>
      <c r="M21" s="41">
        <v>0.5</v>
      </c>
      <c r="N21" s="34">
        <f t="shared" si="6"/>
        <v>12654.72</v>
      </c>
      <c r="O21" s="35">
        <v>0.4</v>
      </c>
      <c r="P21" s="34">
        <f t="shared" si="7"/>
        <v>10123.776000000002</v>
      </c>
      <c r="Q21" s="35">
        <v>0</v>
      </c>
      <c r="R21" s="34">
        <f t="shared" si="8"/>
        <v>0</v>
      </c>
      <c r="S21" s="35">
        <v>0</v>
      </c>
      <c r="T21" s="34">
        <f t="shared" si="9"/>
        <v>0</v>
      </c>
      <c r="U21" s="7"/>
      <c r="V21" s="42">
        <f t="shared" si="10"/>
        <v>111361.53599999999</v>
      </c>
    </row>
    <row r="22" spans="1:32" ht="20.100000000000001" customHeight="1" x14ac:dyDescent="0.3">
      <c r="B22" s="43"/>
      <c r="C22" s="39" t="str">
        <f t="shared" si="0"/>
        <v>Software Engineer</v>
      </c>
      <c r="D22" s="40">
        <f t="shared" si="1"/>
        <v>122</v>
      </c>
      <c r="E22" s="41">
        <v>2</v>
      </c>
      <c r="F22" s="34">
        <f t="shared" si="2"/>
        <v>49494.015999999996</v>
      </c>
      <c r="G22" s="35">
        <v>0.75</v>
      </c>
      <c r="H22" s="34">
        <f t="shared" si="3"/>
        <v>18560.256000000001</v>
      </c>
      <c r="I22" s="35">
        <v>1</v>
      </c>
      <c r="J22" s="34">
        <f t="shared" si="4"/>
        <v>24747.007999999998</v>
      </c>
      <c r="K22" s="35">
        <v>1</v>
      </c>
      <c r="L22" s="34">
        <f t="shared" si="5"/>
        <v>24747.007999999998</v>
      </c>
      <c r="M22" s="41">
        <v>0.25</v>
      </c>
      <c r="N22" s="34">
        <f t="shared" si="6"/>
        <v>6186.7519999999995</v>
      </c>
      <c r="O22" s="35">
        <v>0.5</v>
      </c>
      <c r="P22" s="34">
        <f t="shared" si="7"/>
        <v>12373.503999999999</v>
      </c>
      <c r="Q22" s="35">
        <v>0</v>
      </c>
      <c r="R22" s="34">
        <f t="shared" si="8"/>
        <v>0</v>
      </c>
      <c r="S22" s="35">
        <v>0</v>
      </c>
      <c r="T22" s="34">
        <f t="shared" si="9"/>
        <v>0</v>
      </c>
      <c r="U22" s="7"/>
      <c r="V22" s="42">
        <f t="shared" si="10"/>
        <v>136108.54399999999</v>
      </c>
    </row>
    <row r="23" spans="1:32" ht="20.100000000000001" customHeight="1" x14ac:dyDescent="0.3">
      <c r="B23" s="43"/>
      <c r="C23" s="39" t="str">
        <f t="shared" si="0"/>
        <v>Quality Control</v>
      </c>
      <c r="D23" s="40">
        <f t="shared" si="1"/>
        <v>124</v>
      </c>
      <c r="E23" s="41">
        <v>1</v>
      </c>
      <c r="F23" s="34">
        <f t="shared" si="2"/>
        <v>19122.688000000002</v>
      </c>
      <c r="G23" s="35">
        <v>0.33</v>
      </c>
      <c r="H23" s="34">
        <f t="shared" si="3"/>
        <v>6310.4870400000009</v>
      </c>
      <c r="I23" s="35">
        <v>0.33</v>
      </c>
      <c r="J23" s="34">
        <f t="shared" si="4"/>
        <v>6310.4870400000009</v>
      </c>
      <c r="K23" s="35">
        <v>0.33</v>
      </c>
      <c r="L23" s="34">
        <f t="shared" si="5"/>
        <v>6310.4870400000009</v>
      </c>
      <c r="M23" s="41">
        <v>0.33</v>
      </c>
      <c r="N23" s="34">
        <f t="shared" si="6"/>
        <v>6310.4870400000009</v>
      </c>
      <c r="O23" s="35">
        <v>1</v>
      </c>
      <c r="P23" s="34">
        <f t="shared" si="7"/>
        <v>19122.688000000002</v>
      </c>
      <c r="Q23" s="35">
        <v>0</v>
      </c>
      <c r="R23" s="34">
        <f t="shared" si="8"/>
        <v>0</v>
      </c>
      <c r="S23" s="35">
        <v>0</v>
      </c>
      <c r="T23" s="34">
        <f t="shared" si="9"/>
        <v>0</v>
      </c>
      <c r="U23" s="7"/>
      <c r="V23" s="42">
        <f t="shared" si="10"/>
        <v>63487.324160000004</v>
      </c>
    </row>
    <row r="24" spans="1:32" ht="20.100000000000001" customHeight="1" x14ac:dyDescent="0.3">
      <c r="B24" s="43"/>
      <c r="C24" s="39" t="str">
        <f t="shared" si="0"/>
        <v>Design Engineer</v>
      </c>
      <c r="D24" s="40">
        <f t="shared" si="1"/>
        <v>125</v>
      </c>
      <c r="E24" s="41">
        <v>1</v>
      </c>
      <c r="F24" s="34">
        <f t="shared" si="2"/>
        <v>23903.360000000004</v>
      </c>
      <c r="G24" s="35">
        <v>1</v>
      </c>
      <c r="H24" s="34">
        <f t="shared" si="3"/>
        <v>23903.360000000004</v>
      </c>
      <c r="I24" s="35">
        <v>1</v>
      </c>
      <c r="J24" s="34">
        <f t="shared" si="4"/>
        <v>23903.360000000004</v>
      </c>
      <c r="K24" s="35">
        <v>2</v>
      </c>
      <c r="L24" s="34">
        <f t="shared" si="5"/>
        <v>47806.720000000008</v>
      </c>
      <c r="M24" s="41">
        <v>1</v>
      </c>
      <c r="N24" s="34">
        <f t="shared" si="6"/>
        <v>23903.360000000004</v>
      </c>
      <c r="O24" s="35">
        <v>1</v>
      </c>
      <c r="P24" s="34">
        <f t="shared" si="7"/>
        <v>23903.360000000004</v>
      </c>
      <c r="Q24" s="35">
        <v>0</v>
      </c>
      <c r="R24" s="34">
        <f t="shared" si="8"/>
        <v>0</v>
      </c>
      <c r="S24" s="35">
        <v>0</v>
      </c>
      <c r="T24" s="34">
        <f t="shared" si="9"/>
        <v>0</v>
      </c>
      <c r="U24" s="7"/>
      <c r="V24" s="42">
        <f t="shared" si="10"/>
        <v>167323.52000000005</v>
      </c>
    </row>
    <row r="25" spans="1:32" ht="20.100000000000001" customHeight="1" x14ac:dyDescent="0.3">
      <c r="B25" s="43"/>
      <c r="C25" s="39" t="str">
        <f t="shared" si="0"/>
        <v>Associate Design Engineer</v>
      </c>
      <c r="D25" s="40">
        <f t="shared" si="1"/>
        <v>127</v>
      </c>
      <c r="E25" s="41">
        <v>3</v>
      </c>
      <c r="F25" s="34">
        <f t="shared" si="2"/>
        <v>59055.360000000001</v>
      </c>
      <c r="G25" s="35">
        <v>3</v>
      </c>
      <c r="H25" s="34">
        <f t="shared" si="3"/>
        <v>59055.360000000001</v>
      </c>
      <c r="I25" s="35">
        <v>3</v>
      </c>
      <c r="J25" s="34">
        <f t="shared" si="4"/>
        <v>59055.360000000001</v>
      </c>
      <c r="K25" s="35">
        <v>3</v>
      </c>
      <c r="L25" s="34">
        <f t="shared" si="5"/>
        <v>59055.360000000001</v>
      </c>
      <c r="M25" s="41">
        <v>2</v>
      </c>
      <c r="N25" s="34">
        <f t="shared" si="6"/>
        <v>39370.239999999998</v>
      </c>
      <c r="O25" s="35">
        <v>1</v>
      </c>
      <c r="P25" s="34">
        <f t="shared" si="7"/>
        <v>19685.12</v>
      </c>
      <c r="Q25" s="35">
        <v>0</v>
      </c>
      <c r="R25" s="34">
        <f t="shared" si="8"/>
        <v>0</v>
      </c>
      <c r="S25" s="35">
        <v>0</v>
      </c>
      <c r="T25" s="34">
        <f t="shared" si="9"/>
        <v>0</v>
      </c>
      <c r="U25" s="7"/>
      <c r="V25" s="42">
        <f t="shared" si="10"/>
        <v>295276.79999999999</v>
      </c>
    </row>
    <row r="26" spans="1:32" ht="20.100000000000001" customHeight="1" x14ac:dyDescent="0.3">
      <c r="B26" s="43"/>
      <c r="C26" s="39" t="str">
        <f t="shared" si="0"/>
        <v>Sr. Test Engineer</v>
      </c>
      <c r="D26" s="40">
        <f t="shared" si="1"/>
        <v>130</v>
      </c>
      <c r="E26" s="41"/>
      <c r="F26" s="34">
        <f t="shared" si="2"/>
        <v>0</v>
      </c>
      <c r="G26" s="35"/>
      <c r="H26" s="34">
        <f t="shared" si="3"/>
        <v>0</v>
      </c>
      <c r="I26" s="35">
        <v>1</v>
      </c>
      <c r="J26" s="34">
        <f t="shared" si="4"/>
        <v>25871.872000000003</v>
      </c>
      <c r="K26" s="35">
        <v>1</v>
      </c>
      <c r="L26" s="34">
        <f t="shared" si="5"/>
        <v>25871.872000000003</v>
      </c>
      <c r="M26" s="41">
        <v>1</v>
      </c>
      <c r="N26" s="34">
        <f t="shared" si="6"/>
        <v>25871.872000000003</v>
      </c>
      <c r="O26" s="35">
        <v>3</v>
      </c>
      <c r="P26" s="34">
        <f t="shared" si="7"/>
        <v>77615.616000000009</v>
      </c>
      <c r="Q26" s="35">
        <v>0</v>
      </c>
      <c r="R26" s="34">
        <f t="shared" si="8"/>
        <v>0</v>
      </c>
      <c r="S26" s="35">
        <v>0</v>
      </c>
      <c r="T26" s="34">
        <f t="shared" si="9"/>
        <v>0</v>
      </c>
      <c r="U26" s="7"/>
      <c r="V26" s="42">
        <f t="shared" si="10"/>
        <v>155231.23200000002</v>
      </c>
    </row>
    <row r="27" spans="1:32" ht="20.100000000000001" customHeight="1" x14ac:dyDescent="0.3">
      <c r="B27" s="43"/>
      <c r="C27" s="39" t="str">
        <f t="shared" si="0"/>
        <v>Test Engineer</v>
      </c>
      <c r="D27" s="40">
        <f t="shared" si="1"/>
        <v>135</v>
      </c>
      <c r="E27" s="41"/>
      <c r="F27" s="34">
        <f t="shared" si="2"/>
        <v>0</v>
      </c>
      <c r="G27" s="35"/>
      <c r="H27" s="34">
        <f t="shared" si="3"/>
        <v>0</v>
      </c>
      <c r="I27" s="35">
        <v>2</v>
      </c>
      <c r="J27" s="34">
        <f t="shared" si="4"/>
        <v>49494.015999999996</v>
      </c>
      <c r="K27" s="35">
        <v>2</v>
      </c>
      <c r="L27" s="34">
        <f t="shared" si="5"/>
        <v>49494.015999999996</v>
      </c>
      <c r="M27" s="41">
        <v>4</v>
      </c>
      <c r="N27" s="34">
        <f t="shared" si="6"/>
        <v>98988.031999999992</v>
      </c>
      <c r="O27" s="35">
        <v>5</v>
      </c>
      <c r="P27" s="34">
        <f t="shared" si="7"/>
        <v>123735.03999999998</v>
      </c>
      <c r="Q27" s="35">
        <v>0</v>
      </c>
      <c r="R27" s="34">
        <f t="shared" si="8"/>
        <v>0</v>
      </c>
      <c r="S27" s="35">
        <v>0</v>
      </c>
      <c r="T27" s="34">
        <f t="shared" si="9"/>
        <v>0</v>
      </c>
      <c r="U27" s="7"/>
      <c r="V27" s="42">
        <f t="shared" si="10"/>
        <v>321711.10399999993</v>
      </c>
    </row>
    <row r="28" spans="1:32" ht="20.100000000000001" customHeight="1" x14ac:dyDescent="0.3">
      <c r="B28" s="43"/>
      <c r="C28" s="39" t="str">
        <f t="shared" si="0"/>
        <v>Project Coordinator</v>
      </c>
      <c r="D28" s="40">
        <f t="shared" si="1"/>
        <v>140</v>
      </c>
      <c r="E28" s="41">
        <v>1</v>
      </c>
      <c r="F28" s="34">
        <f t="shared" si="2"/>
        <v>20809.984</v>
      </c>
      <c r="G28" s="35">
        <v>1.2</v>
      </c>
      <c r="H28" s="34">
        <f t="shared" si="3"/>
        <v>24971.980799999998</v>
      </c>
      <c r="I28" s="35">
        <v>1.5</v>
      </c>
      <c r="J28" s="34">
        <f t="shared" si="4"/>
        <v>31214.976000000002</v>
      </c>
      <c r="K28" s="35">
        <v>1.5</v>
      </c>
      <c r="L28" s="34">
        <f t="shared" si="5"/>
        <v>31214.976000000002</v>
      </c>
      <c r="M28" s="41">
        <v>1</v>
      </c>
      <c r="N28" s="34">
        <f t="shared" si="6"/>
        <v>20809.984</v>
      </c>
      <c r="O28" s="35">
        <v>0.7</v>
      </c>
      <c r="P28" s="34">
        <f t="shared" si="7"/>
        <v>14566.988799999999</v>
      </c>
      <c r="Q28" s="35">
        <v>0</v>
      </c>
      <c r="R28" s="34">
        <f t="shared" si="8"/>
        <v>0</v>
      </c>
      <c r="S28" s="35">
        <v>0</v>
      </c>
      <c r="T28" s="34">
        <f t="shared" si="9"/>
        <v>0</v>
      </c>
      <c r="U28" s="7"/>
      <c r="V28" s="42">
        <f t="shared" si="10"/>
        <v>143588.88959999999</v>
      </c>
    </row>
    <row r="29" spans="1:32" ht="20.100000000000001" customHeight="1" x14ac:dyDescent="0.3">
      <c r="B29" s="43"/>
      <c r="C29" s="39" t="str">
        <f t="shared" si="0"/>
        <v>Configuration Management</v>
      </c>
      <c r="D29" s="40">
        <f t="shared" si="1"/>
        <v>142</v>
      </c>
      <c r="E29" s="41"/>
      <c r="F29" s="34">
        <f t="shared" si="2"/>
        <v>0</v>
      </c>
      <c r="G29" s="35">
        <v>0.7</v>
      </c>
      <c r="H29" s="34">
        <f t="shared" si="3"/>
        <v>14566.988799999999</v>
      </c>
      <c r="I29" s="35">
        <v>1</v>
      </c>
      <c r="J29" s="34">
        <f t="shared" si="4"/>
        <v>20809.984</v>
      </c>
      <c r="K29" s="35">
        <v>1</v>
      </c>
      <c r="L29" s="34">
        <f t="shared" si="5"/>
        <v>20809.984</v>
      </c>
      <c r="M29" s="41">
        <v>0.5</v>
      </c>
      <c r="N29" s="34">
        <f t="shared" si="6"/>
        <v>10404.992</v>
      </c>
      <c r="O29" s="35">
        <v>0.7</v>
      </c>
      <c r="P29" s="34">
        <f t="shared" si="7"/>
        <v>14566.988799999999</v>
      </c>
      <c r="Q29" s="35">
        <v>0</v>
      </c>
      <c r="R29" s="34">
        <f t="shared" si="8"/>
        <v>0</v>
      </c>
      <c r="S29" s="35">
        <v>0</v>
      </c>
      <c r="T29" s="34">
        <f t="shared" si="9"/>
        <v>0</v>
      </c>
      <c r="U29" s="7"/>
      <c r="V29" s="42">
        <f t="shared" si="10"/>
        <v>81158.937600000005</v>
      </c>
    </row>
    <row r="30" spans="1:32" ht="20.100000000000001" customHeight="1" thickBot="1" x14ac:dyDescent="0.35">
      <c r="B30" s="44"/>
      <c r="C30" s="45" t="str">
        <f t="shared" si="0"/>
        <v>Business Manager</v>
      </c>
      <c r="D30" s="46">
        <f t="shared" si="1"/>
        <v>150</v>
      </c>
      <c r="E30" s="47"/>
      <c r="F30" s="48">
        <f t="shared" si="2"/>
        <v>0</v>
      </c>
      <c r="G30" s="49">
        <v>0.5</v>
      </c>
      <c r="H30" s="48">
        <f t="shared" si="3"/>
        <v>10686.208000000001</v>
      </c>
      <c r="I30" s="49">
        <v>0.5</v>
      </c>
      <c r="J30" s="48">
        <f t="shared" si="4"/>
        <v>10686.208000000001</v>
      </c>
      <c r="K30" s="49">
        <v>0.5</v>
      </c>
      <c r="L30" s="48">
        <f t="shared" si="5"/>
        <v>10686.208000000001</v>
      </c>
      <c r="M30" s="47">
        <v>0.5</v>
      </c>
      <c r="N30" s="48">
        <f t="shared" si="6"/>
        <v>10686.208000000001</v>
      </c>
      <c r="O30" s="49">
        <v>0.5</v>
      </c>
      <c r="P30" s="48">
        <f t="shared" si="7"/>
        <v>10686.208000000001</v>
      </c>
      <c r="Q30" s="49">
        <v>0</v>
      </c>
      <c r="R30" s="48">
        <f t="shared" si="8"/>
        <v>0</v>
      </c>
      <c r="S30" s="49">
        <v>0</v>
      </c>
      <c r="T30" s="48">
        <f t="shared" si="9"/>
        <v>0</v>
      </c>
      <c r="U30" s="7"/>
      <c r="V30" s="50">
        <f t="shared" si="10"/>
        <v>53431.040000000001</v>
      </c>
    </row>
    <row r="31" spans="1:32" s="59" customFormat="1" ht="24" customHeight="1" x14ac:dyDescent="0.25">
      <c r="A31" s="51"/>
      <c r="B31" s="52"/>
      <c r="C31" s="53"/>
      <c r="D31" s="54" t="s">
        <v>14</v>
      </c>
      <c r="E31" s="55">
        <f t="shared" ref="E31:T31" si="11">SUM(E18:E30)</f>
        <v>11</v>
      </c>
      <c r="F31" s="56">
        <f t="shared" si="11"/>
        <v>253375.61599999998</v>
      </c>
      <c r="G31" s="55">
        <f t="shared" si="11"/>
        <v>10.43</v>
      </c>
      <c r="H31" s="57">
        <f t="shared" si="11"/>
        <v>237554.40384000001</v>
      </c>
      <c r="I31" s="55">
        <f t="shared" si="11"/>
        <v>13.71</v>
      </c>
      <c r="J31" s="57">
        <f t="shared" si="11"/>
        <v>313285.87264000002</v>
      </c>
      <c r="K31" s="55">
        <f t="shared" si="11"/>
        <v>14.71</v>
      </c>
      <c r="L31" s="57">
        <f t="shared" si="11"/>
        <v>337189.23264</v>
      </c>
      <c r="M31" s="55">
        <f t="shared" si="11"/>
        <v>12.16</v>
      </c>
      <c r="N31" s="56">
        <f t="shared" si="11"/>
        <v>283814.43583999999</v>
      </c>
      <c r="O31" s="55">
        <f t="shared" si="11"/>
        <v>14.68</v>
      </c>
      <c r="P31" s="57">
        <f t="shared" si="11"/>
        <v>350170.16319999995</v>
      </c>
      <c r="Q31" s="55">
        <f t="shared" si="11"/>
        <v>0</v>
      </c>
      <c r="R31" s="57">
        <f t="shared" si="11"/>
        <v>0</v>
      </c>
      <c r="S31" s="55">
        <f t="shared" si="11"/>
        <v>0</v>
      </c>
      <c r="T31" s="57">
        <f t="shared" si="11"/>
        <v>0</v>
      </c>
      <c r="U31" s="7"/>
      <c r="V31" s="57">
        <f>SUM(V18:V30)</f>
        <v>1775389.72416</v>
      </c>
      <c r="W31" s="58"/>
      <c r="X31" s="58"/>
      <c r="Y31" s="51"/>
      <c r="Z31" s="51"/>
      <c r="AA31" s="51"/>
      <c r="AB31" s="51"/>
      <c r="AC31" s="51"/>
      <c r="AD31" s="51"/>
      <c r="AE31" s="51"/>
      <c r="AF31" s="51"/>
    </row>
    <row r="32" spans="1:32" x14ac:dyDescent="0.3">
      <c r="B32" s="60"/>
      <c r="C32" s="61"/>
      <c r="D32" s="60"/>
      <c r="E32" s="60"/>
      <c r="F32" s="60"/>
      <c r="G32" s="60"/>
      <c r="H32" s="60"/>
      <c r="I32" s="60"/>
      <c r="J32" s="60"/>
      <c r="K32" s="60"/>
      <c r="L32" s="60"/>
      <c r="M32" s="60"/>
      <c r="N32" s="60"/>
      <c r="O32" s="60"/>
      <c r="P32" s="60"/>
      <c r="Q32" s="60"/>
      <c r="R32" s="60"/>
      <c r="S32" s="60"/>
      <c r="T32" s="60"/>
      <c r="U32" s="7"/>
      <c r="V32" s="62"/>
    </row>
    <row r="33" spans="1:32" s="7" customFormat="1" ht="18" x14ac:dyDescent="0.25">
      <c r="A33" s="6"/>
      <c r="B33" s="63"/>
      <c r="C33" s="64"/>
      <c r="D33" s="63"/>
      <c r="E33" s="18" t="str">
        <f>"Q1_"&amp;RIGHT($C$13,2)</f>
        <v>Q1_17</v>
      </c>
      <c r="F33" s="19"/>
      <c r="G33" s="18" t="str">
        <f>"Q2_"&amp;RIGHT($C$13,2)</f>
        <v>Q2_17</v>
      </c>
      <c r="H33" s="19"/>
      <c r="I33" s="18" t="str">
        <f>"Q3_"&amp;RIGHT($C$13,2)</f>
        <v>Q3_17</v>
      </c>
      <c r="J33" s="19"/>
      <c r="K33" s="18" t="str">
        <f>"Q4_"&amp;RIGHT($C$13,2)</f>
        <v>Q4_17</v>
      </c>
      <c r="L33" s="19"/>
      <c r="M33" s="18" t="str">
        <f>"Q1_"&amp;RIGHT($C$13,2)</f>
        <v>Q1_17</v>
      </c>
      <c r="N33" s="19"/>
      <c r="O33" s="18" t="str">
        <f>"Q2_"&amp;RIGHT($C$13,2)</f>
        <v>Q2_17</v>
      </c>
      <c r="P33" s="19"/>
      <c r="Q33" s="18" t="str">
        <f>"Q3_"&amp;RIGHT($C$13,2)</f>
        <v>Q3_17</v>
      </c>
      <c r="R33" s="19"/>
      <c r="S33" s="18" t="str">
        <f>"Q4_"&amp;RIGHT($C$13,2)</f>
        <v>Q4_17</v>
      </c>
      <c r="T33" s="19"/>
      <c r="V33" s="20" t="s">
        <v>1</v>
      </c>
      <c r="W33" s="21"/>
      <c r="X33" s="21"/>
      <c r="Y33" s="6"/>
      <c r="Z33" s="6"/>
      <c r="AA33" s="6"/>
      <c r="AB33" s="6"/>
      <c r="AC33" s="6"/>
      <c r="AD33" s="6"/>
      <c r="AE33" s="6"/>
      <c r="AF33" s="6"/>
    </row>
    <row r="34" spans="1:32" x14ac:dyDescent="0.3">
      <c r="A34" s="22"/>
      <c r="B34" s="23" t="s">
        <v>2</v>
      </c>
      <c r="C34" s="24"/>
      <c r="D34" s="23" t="s">
        <v>3</v>
      </c>
      <c r="E34" s="23" t="s">
        <v>4</v>
      </c>
      <c r="F34" s="25" t="s">
        <v>5</v>
      </c>
      <c r="G34" s="23" t="s">
        <v>4</v>
      </c>
      <c r="H34" s="25" t="s">
        <v>5</v>
      </c>
      <c r="I34" s="23" t="s">
        <v>4</v>
      </c>
      <c r="J34" s="25" t="s">
        <v>5</v>
      </c>
      <c r="K34" s="23" t="s">
        <v>4</v>
      </c>
      <c r="L34" s="25" t="s">
        <v>5</v>
      </c>
      <c r="M34" s="23" t="s">
        <v>4</v>
      </c>
      <c r="N34" s="25" t="s">
        <v>5</v>
      </c>
      <c r="O34" s="23" t="s">
        <v>4</v>
      </c>
      <c r="P34" s="25" t="s">
        <v>5</v>
      </c>
      <c r="Q34" s="23" t="s">
        <v>4</v>
      </c>
      <c r="R34" s="25" t="s">
        <v>5</v>
      </c>
      <c r="S34" s="23" t="s">
        <v>4</v>
      </c>
      <c r="T34" s="25" t="s">
        <v>5</v>
      </c>
      <c r="U34" s="7"/>
      <c r="V34" s="26" t="s">
        <v>6</v>
      </c>
      <c r="W34" s="27"/>
      <c r="X34" s="27"/>
      <c r="Y34" s="22"/>
      <c r="Z34" s="22"/>
      <c r="AA34" s="22"/>
      <c r="AB34" s="22"/>
      <c r="AC34" s="22"/>
      <c r="AD34" s="22"/>
      <c r="AE34" s="22"/>
      <c r="AF34" s="22"/>
    </row>
    <row r="35" spans="1:32" ht="17.25" thickBot="1" x14ac:dyDescent="0.35">
      <c r="A35" s="28"/>
      <c r="B35" s="114" t="s">
        <v>7</v>
      </c>
      <c r="C35" s="114" t="s">
        <v>8</v>
      </c>
      <c r="D35" s="114" t="s">
        <v>9</v>
      </c>
      <c r="E35" s="114" t="s">
        <v>10</v>
      </c>
      <c r="F35" s="114" t="s">
        <v>11</v>
      </c>
      <c r="G35" s="114" t="s">
        <v>10</v>
      </c>
      <c r="H35" s="114" t="s">
        <v>11</v>
      </c>
      <c r="I35" s="114" t="s">
        <v>10</v>
      </c>
      <c r="J35" s="114" t="s">
        <v>11</v>
      </c>
      <c r="K35" s="114" t="s">
        <v>10</v>
      </c>
      <c r="L35" s="114" t="s">
        <v>11</v>
      </c>
      <c r="M35" s="114" t="s">
        <v>10</v>
      </c>
      <c r="N35" s="114" t="s">
        <v>11</v>
      </c>
      <c r="O35" s="114" t="s">
        <v>10</v>
      </c>
      <c r="P35" s="114" t="s">
        <v>11</v>
      </c>
      <c r="Q35" s="114" t="s">
        <v>10</v>
      </c>
      <c r="R35" s="114" t="s">
        <v>11</v>
      </c>
      <c r="S35" s="114" t="s">
        <v>10</v>
      </c>
      <c r="T35" s="114" t="s">
        <v>11</v>
      </c>
      <c r="U35" s="7"/>
      <c r="V35" s="26" t="s">
        <v>12</v>
      </c>
      <c r="W35" s="29"/>
      <c r="X35" s="29"/>
      <c r="Y35" s="28"/>
      <c r="Z35" s="28"/>
      <c r="AA35" s="28"/>
      <c r="AB35" s="28"/>
      <c r="AC35" s="28"/>
      <c r="AD35" s="28"/>
      <c r="AE35" s="28"/>
      <c r="AF35" s="28"/>
    </row>
    <row r="36" spans="1:32" ht="20.100000000000001" customHeight="1" x14ac:dyDescent="0.3">
      <c r="B36" s="30" t="s">
        <v>7</v>
      </c>
      <c r="C36" s="31" t="str">
        <f t="shared" ref="C36:C48" si="12">C75</f>
        <v>Project Manager</v>
      </c>
      <c r="D36" s="32">
        <f t="shared" ref="D36:D48" si="13">B75</f>
        <v>100</v>
      </c>
      <c r="E36" s="33">
        <v>0.33</v>
      </c>
      <c r="F36" s="34">
        <f t="shared" ref="F36:F48" si="14">E36*VLOOKUP($D36,RatesTable,MATCH($C$13,Labels,0),0)*40*13</f>
        <v>10208.140800000001</v>
      </c>
      <c r="G36" s="35">
        <v>0.33</v>
      </c>
      <c r="H36" s="34">
        <f t="shared" ref="H36:H48" si="15">G36*VLOOKUP($D36,RatesTable,MATCH($C$13,Labels,0),0)*40*13</f>
        <v>10208.140800000001</v>
      </c>
      <c r="I36" s="35">
        <v>0.33</v>
      </c>
      <c r="J36" s="34">
        <f t="shared" ref="J36:J48" si="16">I36*VLOOKUP($D36,RatesTable,MATCH($C$13,Labels,0),0)*40*13</f>
        <v>10208.140800000001</v>
      </c>
      <c r="K36" s="35">
        <v>0.33</v>
      </c>
      <c r="L36" s="36">
        <f t="shared" ref="L36:L48" si="17">K36*VLOOKUP($D36,RatesTable,MATCH($C$13,Labels,0),0)*40*13</f>
        <v>10208.140800000001</v>
      </c>
      <c r="M36" s="33">
        <v>0.33</v>
      </c>
      <c r="N36" s="34">
        <f t="shared" ref="N36:N48" si="18">M36*VLOOKUP($D36,RatesTable,MATCH($C$13,Labels,0),0)*40*13</f>
        <v>10208.140800000001</v>
      </c>
      <c r="O36" s="35">
        <v>0.33</v>
      </c>
      <c r="P36" s="34">
        <f t="shared" ref="P36:P48" si="19">O36*VLOOKUP($D36,RatesTable,MATCH($C$13,Labels,0),0)*40*13</f>
        <v>10208.140800000001</v>
      </c>
      <c r="Q36" s="37">
        <v>0</v>
      </c>
      <c r="R36" s="34">
        <f t="shared" ref="R36:R48" si="20">Q36*VLOOKUP($D36,RatesTable,MATCH($C$13,Labels,0),0)*40*13</f>
        <v>0</v>
      </c>
      <c r="S36" s="37">
        <v>0</v>
      </c>
      <c r="T36" s="34">
        <f t="shared" ref="T36:T48" si="21">S36*VLOOKUP($D36,RatesTable,MATCH($C$13,Labels,0),0)*40*13</f>
        <v>0</v>
      </c>
      <c r="U36" s="7"/>
      <c r="V36" s="38">
        <f>SUM(F36+H36+J36+L36+N36+P36+R36+T36)</f>
        <v>61248.844800000006</v>
      </c>
    </row>
    <row r="37" spans="1:32" ht="20.100000000000001" customHeight="1" x14ac:dyDescent="0.3">
      <c r="B37" s="30" t="s">
        <v>15</v>
      </c>
      <c r="C37" s="39" t="str">
        <f t="shared" si="12"/>
        <v>Sr. Systems Engineer</v>
      </c>
      <c r="D37" s="40">
        <f t="shared" si="13"/>
        <v>110</v>
      </c>
      <c r="E37" s="41">
        <v>0.33</v>
      </c>
      <c r="F37" s="34">
        <f t="shared" si="14"/>
        <v>8352.1151999999984</v>
      </c>
      <c r="G37" s="35">
        <v>0.33</v>
      </c>
      <c r="H37" s="34">
        <f t="shared" si="15"/>
        <v>8352.1151999999984</v>
      </c>
      <c r="I37" s="35">
        <v>0.33</v>
      </c>
      <c r="J37" s="34">
        <f t="shared" si="16"/>
        <v>8352.1151999999984</v>
      </c>
      <c r="K37" s="35">
        <v>0.33</v>
      </c>
      <c r="L37" s="34">
        <f t="shared" si="17"/>
        <v>8352.1151999999984</v>
      </c>
      <c r="M37" s="41">
        <v>0.33</v>
      </c>
      <c r="N37" s="34">
        <f t="shared" si="18"/>
        <v>8352.1151999999984</v>
      </c>
      <c r="O37" s="35">
        <v>0.33</v>
      </c>
      <c r="P37" s="34">
        <f t="shared" si="19"/>
        <v>8352.1151999999984</v>
      </c>
      <c r="Q37" s="35">
        <v>0</v>
      </c>
      <c r="R37" s="34">
        <f t="shared" si="20"/>
        <v>0</v>
      </c>
      <c r="S37" s="35">
        <v>0</v>
      </c>
      <c r="T37" s="34">
        <f t="shared" si="21"/>
        <v>0</v>
      </c>
      <c r="U37" s="7"/>
      <c r="V37" s="42">
        <f t="shared" ref="V37:V48" si="22">SUM(F37+H37+J37+L37+N37+P37+R37+T37)</f>
        <v>50112.691199999994</v>
      </c>
    </row>
    <row r="38" spans="1:32" ht="20.100000000000001" customHeight="1" x14ac:dyDescent="0.3">
      <c r="B38" s="43"/>
      <c r="C38" s="39" t="str">
        <f t="shared" si="12"/>
        <v>Systems Engineer</v>
      </c>
      <c r="D38" s="40">
        <f t="shared" si="13"/>
        <v>112</v>
      </c>
      <c r="E38" s="41">
        <v>0.5</v>
      </c>
      <c r="F38" s="34">
        <f t="shared" si="14"/>
        <v>12092.288</v>
      </c>
      <c r="G38" s="35">
        <v>0.7</v>
      </c>
      <c r="H38" s="34">
        <f t="shared" si="15"/>
        <v>16929.2032</v>
      </c>
      <c r="I38" s="35">
        <v>0.8</v>
      </c>
      <c r="J38" s="34">
        <f t="shared" si="16"/>
        <v>19347.660800000001</v>
      </c>
      <c r="K38" s="35">
        <v>0.8</v>
      </c>
      <c r="L38" s="34">
        <f t="shared" si="17"/>
        <v>19347.660800000001</v>
      </c>
      <c r="M38" s="41">
        <v>0.5</v>
      </c>
      <c r="N38" s="34">
        <f t="shared" si="18"/>
        <v>12092.288</v>
      </c>
      <c r="O38" s="35">
        <v>0.3</v>
      </c>
      <c r="P38" s="34">
        <f t="shared" si="19"/>
        <v>7255.3728000000001</v>
      </c>
      <c r="Q38" s="35">
        <v>0</v>
      </c>
      <c r="R38" s="34">
        <f t="shared" si="20"/>
        <v>0</v>
      </c>
      <c r="S38" s="35">
        <v>0</v>
      </c>
      <c r="T38" s="34">
        <f t="shared" si="21"/>
        <v>0</v>
      </c>
      <c r="U38" s="7"/>
      <c r="V38" s="42">
        <f t="shared" si="22"/>
        <v>87064.473599999998</v>
      </c>
    </row>
    <row r="39" spans="1:32" ht="20.100000000000001" customHeight="1" x14ac:dyDescent="0.3">
      <c r="B39" s="43"/>
      <c r="C39" s="39" t="str">
        <f t="shared" si="12"/>
        <v>Sr. Design Engineer</v>
      </c>
      <c r="D39" s="40">
        <f t="shared" si="13"/>
        <v>120</v>
      </c>
      <c r="E39" s="41">
        <v>0.5</v>
      </c>
      <c r="F39" s="34">
        <f t="shared" si="14"/>
        <v>12654.72</v>
      </c>
      <c r="G39" s="35">
        <v>2</v>
      </c>
      <c r="H39" s="34">
        <f t="shared" si="15"/>
        <v>50618.879999999997</v>
      </c>
      <c r="I39" s="35">
        <v>2</v>
      </c>
      <c r="J39" s="34">
        <f t="shared" si="16"/>
        <v>50618.879999999997</v>
      </c>
      <c r="K39" s="35">
        <v>2</v>
      </c>
      <c r="L39" s="34">
        <f t="shared" si="17"/>
        <v>50618.879999999997</v>
      </c>
      <c r="M39" s="41">
        <v>0.5</v>
      </c>
      <c r="N39" s="34">
        <f t="shared" si="18"/>
        <v>12654.72</v>
      </c>
      <c r="O39" s="35">
        <v>0.4</v>
      </c>
      <c r="P39" s="34">
        <f t="shared" si="19"/>
        <v>10123.776000000002</v>
      </c>
      <c r="Q39" s="35">
        <v>0</v>
      </c>
      <c r="R39" s="34">
        <f t="shared" si="20"/>
        <v>0</v>
      </c>
      <c r="S39" s="35">
        <v>0</v>
      </c>
      <c r="T39" s="34">
        <f t="shared" si="21"/>
        <v>0</v>
      </c>
      <c r="U39" s="7"/>
      <c r="V39" s="42">
        <f t="shared" si="22"/>
        <v>187289.856</v>
      </c>
    </row>
    <row r="40" spans="1:32" ht="20.100000000000001" customHeight="1" x14ac:dyDescent="0.3">
      <c r="B40" s="43"/>
      <c r="C40" s="39" t="str">
        <f t="shared" si="12"/>
        <v>Software Engineer</v>
      </c>
      <c r="D40" s="40">
        <f t="shared" si="13"/>
        <v>122</v>
      </c>
      <c r="E40" s="41">
        <v>0.25</v>
      </c>
      <c r="F40" s="34">
        <f t="shared" si="14"/>
        <v>6186.7519999999995</v>
      </c>
      <c r="G40" s="35">
        <v>0.75</v>
      </c>
      <c r="H40" s="34">
        <f t="shared" si="15"/>
        <v>18560.256000000001</v>
      </c>
      <c r="I40" s="35">
        <v>1</v>
      </c>
      <c r="J40" s="34">
        <f t="shared" si="16"/>
        <v>24747.007999999998</v>
      </c>
      <c r="K40" s="35">
        <v>1</v>
      </c>
      <c r="L40" s="34">
        <f t="shared" si="17"/>
        <v>24747.007999999998</v>
      </c>
      <c r="M40" s="41">
        <v>0.25</v>
      </c>
      <c r="N40" s="34">
        <f t="shared" si="18"/>
        <v>6186.7519999999995</v>
      </c>
      <c r="O40" s="35">
        <v>0.5</v>
      </c>
      <c r="P40" s="34">
        <f t="shared" si="19"/>
        <v>12373.503999999999</v>
      </c>
      <c r="Q40" s="35">
        <v>0</v>
      </c>
      <c r="R40" s="34">
        <f t="shared" si="20"/>
        <v>0</v>
      </c>
      <c r="S40" s="35">
        <v>0</v>
      </c>
      <c r="T40" s="34">
        <f t="shared" si="21"/>
        <v>0</v>
      </c>
      <c r="U40" s="7"/>
      <c r="V40" s="42">
        <f t="shared" si="22"/>
        <v>92801.279999999999</v>
      </c>
    </row>
    <row r="41" spans="1:32" ht="20.100000000000001" customHeight="1" x14ac:dyDescent="0.3">
      <c r="B41" s="43"/>
      <c r="C41" s="39" t="str">
        <f t="shared" si="12"/>
        <v>Quality Control</v>
      </c>
      <c r="D41" s="40">
        <f t="shared" si="13"/>
        <v>124</v>
      </c>
      <c r="E41" s="41">
        <v>0.33</v>
      </c>
      <c r="F41" s="34">
        <f t="shared" si="14"/>
        <v>6310.4870400000009</v>
      </c>
      <c r="G41" s="35">
        <v>0.33</v>
      </c>
      <c r="H41" s="34">
        <f t="shared" si="15"/>
        <v>6310.4870400000009</v>
      </c>
      <c r="I41" s="35">
        <v>0.5</v>
      </c>
      <c r="J41" s="34">
        <f t="shared" si="16"/>
        <v>9561.344000000001</v>
      </c>
      <c r="K41" s="35">
        <v>0.5</v>
      </c>
      <c r="L41" s="34">
        <f t="shared" si="17"/>
        <v>9561.344000000001</v>
      </c>
      <c r="M41" s="41">
        <v>0.33</v>
      </c>
      <c r="N41" s="34">
        <f t="shared" si="18"/>
        <v>6310.4870400000009</v>
      </c>
      <c r="O41" s="35">
        <v>1</v>
      </c>
      <c r="P41" s="34">
        <f t="shared" si="19"/>
        <v>19122.688000000002</v>
      </c>
      <c r="Q41" s="35">
        <v>0</v>
      </c>
      <c r="R41" s="34">
        <f t="shared" si="20"/>
        <v>0</v>
      </c>
      <c r="S41" s="35">
        <v>0</v>
      </c>
      <c r="T41" s="34">
        <f t="shared" si="21"/>
        <v>0</v>
      </c>
      <c r="U41" s="7"/>
      <c r="V41" s="42">
        <f t="shared" si="22"/>
        <v>57176.837120000011</v>
      </c>
    </row>
    <row r="42" spans="1:32" ht="20.100000000000001" customHeight="1" x14ac:dyDescent="0.3">
      <c r="B42" s="43"/>
      <c r="C42" s="39" t="str">
        <f t="shared" si="12"/>
        <v>Design Engineer</v>
      </c>
      <c r="D42" s="40">
        <f t="shared" si="13"/>
        <v>125</v>
      </c>
      <c r="E42" s="41">
        <v>2</v>
      </c>
      <c r="F42" s="34">
        <f t="shared" si="14"/>
        <v>47806.720000000008</v>
      </c>
      <c r="G42" s="35">
        <v>1</v>
      </c>
      <c r="H42" s="34">
        <f t="shared" si="15"/>
        <v>23903.360000000004</v>
      </c>
      <c r="I42" s="35">
        <v>3</v>
      </c>
      <c r="J42" s="34">
        <f t="shared" si="16"/>
        <v>71710.080000000002</v>
      </c>
      <c r="K42" s="35">
        <v>3</v>
      </c>
      <c r="L42" s="34">
        <f t="shared" si="17"/>
        <v>71710.080000000002</v>
      </c>
      <c r="M42" s="41">
        <v>2</v>
      </c>
      <c r="N42" s="34">
        <f t="shared" si="18"/>
        <v>47806.720000000008</v>
      </c>
      <c r="O42" s="35">
        <v>1</v>
      </c>
      <c r="P42" s="34">
        <f t="shared" si="19"/>
        <v>23903.360000000004</v>
      </c>
      <c r="Q42" s="35">
        <v>0</v>
      </c>
      <c r="R42" s="34">
        <f t="shared" si="20"/>
        <v>0</v>
      </c>
      <c r="S42" s="35">
        <v>0</v>
      </c>
      <c r="T42" s="34">
        <f t="shared" si="21"/>
        <v>0</v>
      </c>
      <c r="U42" s="7"/>
      <c r="V42" s="42">
        <f t="shared" si="22"/>
        <v>286840.32000000007</v>
      </c>
    </row>
    <row r="43" spans="1:32" ht="20.100000000000001" customHeight="1" x14ac:dyDescent="0.3">
      <c r="B43" s="43"/>
      <c r="C43" s="39" t="str">
        <f t="shared" si="12"/>
        <v>Associate Design Engineer</v>
      </c>
      <c r="D43" s="40">
        <f t="shared" si="13"/>
        <v>127</v>
      </c>
      <c r="E43" s="41">
        <v>2</v>
      </c>
      <c r="F43" s="34">
        <f t="shared" si="14"/>
        <v>39370.239999999998</v>
      </c>
      <c r="G43" s="35">
        <v>2</v>
      </c>
      <c r="H43" s="34">
        <f t="shared" si="15"/>
        <v>39370.239999999998</v>
      </c>
      <c r="I43" s="35">
        <v>3</v>
      </c>
      <c r="J43" s="34">
        <f t="shared" si="16"/>
        <v>59055.360000000001</v>
      </c>
      <c r="K43" s="35">
        <v>3</v>
      </c>
      <c r="L43" s="34">
        <f t="shared" si="17"/>
        <v>59055.360000000001</v>
      </c>
      <c r="M43" s="41">
        <v>2</v>
      </c>
      <c r="N43" s="34">
        <f t="shared" si="18"/>
        <v>39370.239999999998</v>
      </c>
      <c r="O43" s="35">
        <v>1</v>
      </c>
      <c r="P43" s="34">
        <f t="shared" si="19"/>
        <v>19685.12</v>
      </c>
      <c r="Q43" s="35">
        <v>0</v>
      </c>
      <c r="R43" s="34">
        <f t="shared" si="20"/>
        <v>0</v>
      </c>
      <c r="S43" s="35">
        <v>0</v>
      </c>
      <c r="T43" s="34">
        <f t="shared" si="21"/>
        <v>0</v>
      </c>
      <c r="U43" s="7"/>
      <c r="V43" s="42">
        <f t="shared" si="22"/>
        <v>255906.56</v>
      </c>
    </row>
    <row r="44" spans="1:32" ht="20.100000000000001" customHeight="1" x14ac:dyDescent="0.3">
      <c r="B44" s="43"/>
      <c r="C44" s="39" t="str">
        <f t="shared" si="12"/>
        <v>Sr. Test Engineer</v>
      </c>
      <c r="D44" s="40">
        <f t="shared" si="13"/>
        <v>130</v>
      </c>
      <c r="E44" s="41">
        <v>0.5</v>
      </c>
      <c r="F44" s="34">
        <f t="shared" si="14"/>
        <v>12935.936000000002</v>
      </c>
      <c r="G44" s="35">
        <v>0.5</v>
      </c>
      <c r="H44" s="34">
        <f t="shared" si="15"/>
        <v>12935.936000000002</v>
      </c>
      <c r="I44" s="35">
        <v>1</v>
      </c>
      <c r="J44" s="34">
        <f t="shared" si="16"/>
        <v>25871.872000000003</v>
      </c>
      <c r="K44" s="35">
        <v>1</v>
      </c>
      <c r="L44" s="34">
        <f t="shared" si="17"/>
        <v>25871.872000000003</v>
      </c>
      <c r="M44" s="41">
        <v>1</v>
      </c>
      <c r="N44" s="34">
        <f t="shared" si="18"/>
        <v>25871.872000000003</v>
      </c>
      <c r="O44" s="35">
        <v>3</v>
      </c>
      <c r="P44" s="34">
        <f t="shared" si="19"/>
        <v>77615.616000000009</v>
      </c>
      <c r="Q44" s="35">
        <v>0</v>
      </c>
      <c r="R44" s="34">
        <f t="shared" si="20"/>
        <v>0</v>
      </c>
      <c r="S44" s="35">
        <v>0</v>
      </c>
      <c r="T44" s="34">
        <f t="shared" si="21"/>
        <v>0</v>
      </c>
      <c r="U44" s="7"/>
      <c r="V44" s="42">
        <f t="shared" si="22"/>
        <v>181103.10400000002</v>
      </c>
    </row>
    <row r="45" spans="1:32" ht="20.100000000000001" customHeight="1" x14ac:dyDescent="0.3">
      <c r="B45" s="43"/>
      <c r="C45" s="39" t="str">
        <f t="shared" si="12"/>
        <v>Test Engineer</v>
      </c>
      <c r="D45" s="40">
        <f t="shared" si="13"/>
        <v>135</v>
      </c>
      <c r="E45" s="41">
        <v>0.5</v>
      </c>
      <c r="F45" s="34">
        <f t="shared" si="14"/>
        <v>12373.503999999999</v>
      </c>
      <c r="G45" s="35">
        <v>0.5</v>
      </c>
      <c r="H45" s="34">
        <f t="shared" si="15"/>
        <v>12373.503999999999</v>
      </c>
      <c r="I45" s="35">
        <v>2</v>
      </c>
      <c r="J45" s="34">
        <f t="shared" si="16"/>
        <v>49494.015999999996</v>
      </c>
      <c r="K45" s="35">
        <v>2</v>
      </c>
      <c r="L45" s="34">
        <f t="shared" si="17"/>
        <v>49494.015999999996</v>
      </c>
      <c r="M45" s="41">
        <v>4</v>
      </c>
      <c r="N45" s="34">
        <f t="shared" si="18"/>
        <v>98988.031999999992</v>
      </c>
      <c r="O45" s="35">
        <v>5</v>
      </c>
      <c r="P45" s="34">
        <f t="shared" si="19"/>
        <v>123735.03999999998</v>
      </c>
      <c r="Q45" s="35">
        <v>0</v>
      </c>
      <c r="R45" s="34">
        <f t="shared" si="20"/>
        <v>0</v>
      </c>
      <c r="S45" s="35">
        <v>0</v>
      </c>
      <c r="T45" s="34">
        <f t="shared" si="21"/>
        <v>0</v>
      </c>
      <c r="U45" s="7"/>
      <c r="V45" s="42">
        <f t="shared" si="22"/>
        <v>346458.11199999996</v>
      </c>
    </row>
    <row r="46" spans="1:32" ht="20.100000000000001" customHeight="1" x14ac:dyDescent="0.3">
      <c r="B46" s="43"/>
      <c r="C46" s="39" t="str">
        <f t="shared" si="12"/>
        <v>Project Coordinator</v>
      </c>
      <c r="D46" s="40">
        <f t="shared" si="13"/>
        <v>140</v>
      </c>
      <c r="E46" s="41">
        <v>0.33</v>
      </c>
      <c r="F46" s="34">
        <f t="shared" si="14"/>
        <v>6867.2947199999999</v>
      </c>
      <c r="G46" s="35">
        <v>0.33</v>
      </c>
      <c r="H46" s="34">
        <f t="shared" si="15"/>
        <v>6867.2947199999999</v>
      </c>
      <c r="I46" s="35">
        <v>0.33</v>
      </c>
      <c r="J46" s="34">
        <f t="shared" si="16"/>
        <v>6867.2947199999999</v>
      </c>
      <c r="K46" s="35">
        <v>0.33</v>
      </c>
      <c r="L46" s="34">
        <f t="shared" si="17"/>
        <v>6867.2947199999999</v>
      </c>
      <c r="M46" s="41">
        <v>0.33</v>
      </c>
      <c r="N46" s="34">
        <f t="shared" si="18"/>
        <v>6867.2947199999999</v>
      </c>
      <c r="O46" s="35">
        <v>0.33</v>
      </c>
      <c r="P46" s="34">
        <f t="shared" si="19"/>
        <v>6867.2947199999999</v>
      </c>
      <c r="Q46" s="35">
        <v>0</v>
      </c>
      <c r="R46" s="34">
        <f t="shared" si="20"/>
        <v>0</v>
      </c>
      <c r="S46" s="35">
        <v>0</v>
      </c>
      <c r="T46" s="34">
        <f t="shared" si="21"/>
        <v>0</v>
      </c>
      <c r="U46" s="7"/>
      <c r="V46" s="42">
        <f t="shared" si="22"/>
        <v>41203.768319999996</v>
      </c>
    </row>
    <row r="47" spans="1:32" ht="20.100000000000001" customHeight="1" x14ac:dyDescent="0.3">
      <c r="B47" s="43"/>
      <c r="C47" s="39" t="str">
        <f t="shared" si="12"/>
        <v>Configuration Management</v>
      </c>
      <c r="D47" s="40">
        <f t="shared" si="13"/>
        <v>142</v>
      </c>
      <c r="E47" s="41">
        <v>0.33</v>
      </c>
      <c r="F47" s="34">
        <f t="shared" si="14"/>
        <v>6867.2947199999999</v>
      </c>
      <c r="G47" s="35">
        <v>0.33</v>
      </c>
      <c r="H47" s="34">
        <f t="shared" si="15"/>
        <v>6867.2947199999999</v>
      </c>
      <c r="I47" s="35">
        <v>0.33</v>
      </c>
      <c r="J47" s="34">
        <f t="shared" si="16"/>
        <v>6867.2947199999999</v>
      </c>
      <c r="K47" s="35">
        <v>0.33</v>
      </c>
      <c r="L47" s="34">
        <f t="shared" si="17"/>
        <v>6867.2947199999999</v>
      </c>
      <c r="M47" s="41">
        <v>0.33</v>
      </c>
      <c r="N47" s="34">
        <f t="shared" si="18"/>
        <v>6867.2947199999999</v>
      </c>
      <c r="O47" s="35">
        <v>0.33</v>
      </c>
      <c r="P47" s="34">
        <f t="shared" si="19"/>
        <v>6867.2947199999999</v>
      </c>
      <c r="Q47" s="35">
        <v>0</v>
      </c>
      <c r="R47" s="34">
        <f t="shared" si="20"/>
        <v>0</v>
      </c>
      <c r="S47" s="35">
        <v>0</v>
      </c>
      <c r="T47" s="34">
        <f t="shared" si="21"/>
        <v>0</v>
      </c>
      <c r="U47" s="7"/>
      <c r="V47" s="42">
        <f t="shared" si="22"/>
        <v>41203.768319999996</v>
      </c>
    </row>
    <row r="48" spans="1:32" ht="20.100000000000001" customHeight="1" thickBot="1" x14ac:dyDescent="0.35">
      <c r="B48" s="44"/>
      <c r="C48" s="45" t="str">
        <f t="shared" si="12"/>
        <v>Business Manager</v>
      </c>
      <c r="D48" s="46">
        <f t="shared" si="13"/>
        <v>150</v>
      </c>
      <c r="E48" s="47">
        <v>0.33</v>
      </c>
      <c r="F48" s="48">
        <f t="shared" si="14"/>
        <v>7052.8972800000001</v>
      </c>
      <c r="G48" s="49">
        <v>0.33</v>
      </c>
      <c r="H48" s="48">
        <f t="shared" si="15"/>
        <v>7052.8972800000001</v>
      </c>
      <c r="I48" s="49">
        <v>0.33</v>
      </c>
      <c r="J48" s="48">
        <f t="shared" si="16"/>
        <v>7052.8972800000001</v>
      </c>
      <c r="K48" s="49">
        <v>0.33</v>
      </c>
      <c r="L48" s="48">
        <f t="shared" si="17"/>
        <v>7052.8972800000001</v>
      </c>
      <c r="M48" s="47">
        <v>0.33</v>
      </c>
      <c r="N48" s="48">
        <f t="shared" si="18"/>
        <v>7052.8972800000001</v>
      </c>
      <c r="O48" s="49">
        <v>0.33</v>
      </c>
      <c r="P48" s="48">
        <f t="shared" si="19"/>
        <v>7052.8972800000001</v>
      </c>
      <c r="Q48" s="49">
        <v>0</v>
      </c>
      <c r="R48" s="48">
        <f t="shared" si="20"/>
        <v>0</v>
      </c>
      <c r="S48" s="49">
        <v>0</v>
      </c>
      <c r="T48" s="48">
        <f t="shared" si="21"/>
        <v>0</v>
      </c>
      <c r="U48" s="7"/>
      <c r="V48" s="50">
        <f t="shared" si="22"/>
        <v>42317.383679999999</v>
      </c>
    </row>
    <row r="49" spans="1:32" s="7" customFormat="1" ht="21.75" customHeight="1" x14ac:dyDescent="0.25">
      <c r="A49" s="6"/>
      <c r="B49" s="52"/>
      <c r="C49" s="53"/>
      <c r="D49" s="54" t="s">
        <v>16</v>
      </c>
      <c r="E49" s="55">
        <f t="shared" ref="E49:T49" si="23">SUM(E36:E48)</f>
        <v>8.23</v>
      </c>
      <c r="F49" s="56">
        <f t="shared" si="23"/>
        <v>189078.38975999999</v>
      </c>
      <c r="G49" s="55">
        <f t="shared" si="23"/>
        <v>9.43</v>
      </c>
      <c r="H49" s="57">
        <f t="shared" si="23"/>
        <v>220349.60895999998</v>
      </c>
      <c r="I49" s="55">
        <f t="shared" si="23"/>
        <v>14.950000000000001</v>
      </c>
      <c r="J49" s="57">
        <f t="shared" si="23"/>
        <v>349753.96351999999</v>
      </c>
      <c r="K49" s="55">
        <f t="shared" si="23"/>
        <v>14.950000000000001</v>
      </c>
      <c r="L49" s="57">
        <f t="shared" si="23"/>
        <v>349753.96351999999</v>
      </c>
      <c r="M49" s="55">
        <f t="shared" si="23"/>
        <v>12.23</v>
      </c>
      <c r="N49" s="56">
        <f t="shared" si="23"/>
        <v>288628.85375999997</v>
      </c>
      <c r="O49" s="55">
        <f t="shared" si="23"/>
        <v>13.85</v>
      </c>
      <c r="P49" s="57">
        <f t="shared" si="23"/>
        <v>333162.21951999998</v>
      </c>
      <c r="Q49" s="55">
        <f t="shared" si="23"/>
        <v>0</v>
      </c>
      <c r="R49" s="57">
        <f t="shared" si="23"/>
        <v>0</v>
      </c>
      <c r="S49" s="55">
        <f t="shared" si="23"/>
        <v>0</v>
      </c>
      <c r="T49" s="57">
        <f t="shared" si="23"/>
        <v>0</v>
      </c>
      <c r="V49" s="57">
        <f>SUM(V36:V48)</f>
        <v>1730726.9990400001</v>
      </c>
      <c r="W49" s="21"/>
      <c r="X49" s="21"/>
      <c r="Y49" s="6"/>
      <c r="Z49" s="6"/>
      <c r="AA49" s="6"/>
      <c r="AB49" s="6"/>
      <c r="AC49" s="6"/>
      <c r="AD49" s="6"/>
      <c r="AE49" s="6"/>
      <c r="AF49" s="6"/>
    </row>
    <row r="50" spans="1:32" x14ac:dyDescent="0.3">
      <c r="B50" s="65"/>
      <c r="C50" s="61"/>
      <c r="D50" s="65"/>
      <c r="E50" s="65"/>
      <c r="F50" s="66"/>
      <c r="G50" s="66"/>
      <c r="H50" s="66"/>
      <c r="I50" s="66"/>
      <c r="J50" s="66"/>
      <c r="K50" s="66"/>
      <c r="L50" s="66"/>
      <c r="M50" s="66"/>
      <c r="N50" s="60"/>
      <c r="O50" s="60"/>
      <c r="P50" s="60"/>
      <c r="Q50" s="60"/>
      <c r="R50" s="60"/>
      <c r="S50" s="60"/>
      <c r="T50" s="60"/>
      <c r="U50" s="7"/>
      <c r="V50" s="62"/>
    </row>
    <row r="51" spans="1:32" s="7" customFormat="1" ht="18" x14ac:dyDescent="0.25">
      <c r="A51" s="6"/>
      <c r="B51" s="63"/>
      <c r="C51" s="64"/>
      <c r="D51" s="63"/>
      <c r="E51" s="18" t="str">
        <f>"Q1_"&amp;RIGHT($C$13,2)</f>
        <v>Q1_17</v>
      </c>
      <c r="F51" s="19"/>
      <c r="G51" s="18" t="str">
        <f>"Q2_"&amp;RIGHT($C$13,2)</f>
        <v>Q2_17</v>
      </c>
      <c r="H51" s="19"/>
      <c r="I51" s="18" t="str">
        <f>"Q3_"&amp;RIGHT($C$13,2)</f>
        <v>Q3_17</v>
      </c>
      <c r="J51" s="19"/>
      <c r="K51" s="18" t="str">
        <f>"Q4_"&amp;RIGHT($C$13,2)</f>
        <v>Q4_17</v>
      </c>
      <c r="L51" s="19"/>
      <c r="M51" s="18" t="str">
        <f>"Q1_"&amp;RIGHT($C$13,2)</f>
        <v>Q1_17</v>
      </c>
      <c r="N51" s="19"/>
      <c r="O51" s="18" t="str">
        <f>"Q2_"&amp;RIGHT($C$13,2)</f>
        <v>Q2_17</v>
      </c>
      <c r="P51" s="19"/>
      <c r="Q51" s="18" t="str">
        <f>"Q3_"&amp;RIGHT($C$13,2)</f>
        <v>Q3_17</v>
      </c>
      <c r="R51" s="19"/>
      <c r="S51" s="18" t="str">
        <f>"Q4_"&amp;RIGHT($C$13,2)</f>
        <v>Q4_17</v>
      </c>
      <c r="T51" s="19"/>
      <c r="V51" s="20" t="s">
        <v>1</v>
      </c>
      <c r="W51" s="21"/>
      <c r="X51" s="21"/>
      <c r="Y51" s="6"/>
      <c r="Z51" s="6"/>
      <c r="AA51" s="6"/>
      <c r="AB51" s="6"/>
      <c r="AC51" s="6"/>
      <c r="AD51" s="6"/>
      <c r="AE51" s="6"/>
      <c r="AF51" s="6"/>
    </row>
    <row r="52" spans="1:32" x14ac:dyDescent="0.3">
      <c r="A52" s="22"/>
      <c r="B52" s="23" t="s">
        <v>2</v>
      </c>
      <c r="C52" s="24"/>
      <c r="D52" s="23" t="s">
        <v>3</v>
      </c>
      <c r="E52" s="23" t="s">
        <v>4</v>
      </c>
      <c r="F52" s="25" t="s">
        <v>5</v>
      </c>
      <c r="G52" s="23" t="s">
        <v>4</v>
      </c>
      <c r="H52" s="25" t="s">
        <v>5</v>
      </c>
      <c r="I52" s="23" t="s">
        <v>4</v>
      </c>
      <c r="J52" s="25" t="s">
        <v>5</v>
      </c>
      <c r="K52" s="23" t="s">
        <v>4</v>
      </c>
      <c r="L52" s="25" t="s">
        <v>5</v>
      </c>
      <c r="M52" s="23" t="s">
        <v>4</v>
      </c>
      <c r="N52" s="25" t="s">
        <v>5</v>
      </c>
      <c r="O52" s="23" t="s">
        <v>4</v>
      </c>
      <c r="P52" s="25" t="s">
        <v>5</v>
      </c>
      <c r="Q52" s="23" t="s">
        <v>4</v>
      </c>
      <c r="R52" s="25" t="s">
        <v>5</v>
      </c>
      <c r="S52" s="23" t="s">
        <v>4</v>
      </c>
      <c r="T52" s="25" t="s">
        <v>5</v>
      </c>
      <c r="U52" s="7"/>
      <c r="V52" s="26" t="s">
        <v>6</v>
      </c>
      <c r="W52" s="27"/>
      <c r="X52" s="27"/>
      <c r="Y52" s="22"/>
      <c r="Z52" s="22"/>
      <c r="AA52" s="22"/>
      <c r="AB52" s="22"/>
      <c r="AC52" s="22"/>
      <c r="AD52" s="22"/>
      <c r="AE52" s="22"/>
      <c r="AF52" s="22"/>
    </row>
    <row r="53" spans="1:32" ht="17.25" thickBot="1" x14ac:dyDescent="0.35">
      <c r="A53" s="28"/>
      <c r="B53" s="114" t="s">
        <v>7</v>
      </c>
      <c r="C53" s="114" t="s">
        <v>8</v>
      </c>
      <c r="D53" s="114" t="s">
        <v>9</v>
      </c>
      <c r="E53" s="114" t="s">
        <v>10</v>
      </c>
      <c r="F53" s="114" t="s">
        <v>11</v>
      </c>
      <c r="G53" s="114" t="s">
        <v>10</v>
      </c>
      <c r="H53" s="114" t="s">
        <v>11</v>
      </c>
      <c r="I53" s="114" t="s">
        <v>10</v>
      </c>
      <c r="J53" s="114" t="s">
        <v>11</v>
      </c>
      <c r="K53" s="114" t="s">
        <v>10</v>
      </c>
      <c r="L53" s="114" t="s">
        <v>11</v>
      </c>
      <c r="M53" s="114" t="s">
        <v>10</v>
      </c>
      <c r="N53" s="114" t="s">
        <v>11</v>
      </c>
      <c r="O53" s="114" t="s">
        <v>10</v>
      </c>
      <c r="P53" s="114" t="s">
        <v>11</v>
      </c>
      <c r="Q53" s="114" t="s">
        <v>10</v>
      </c>
      <c r="R53" s="114" t="s">
        <v>11</v>
      </c>
      <c r="S53" s="114" t="s">
        <v>10</v>
      </c>
      <c r="T53" s="114" t="s">
        <v>11</v>
      </c>
      <c r="U53" s="7"/>
      <c r="V53" s="26" t="s">
        <v>12</v>
      </c>
      <c r="W53" s="29"/>
      <c r="X53" s="29"/>
      <c r="Y53" s="28"/>
      <c r="Z53" s="28"/>
      <c r="AA53" s="28"/>
      <c r="AB53" s="28"/>
      <c r="AC53" s="28"/>
      <c r="AD53" s="28"/>
      <c r="AE53" s="28"/>
      <c r="AF53" s="28"/>
    </row>
    <row r="54" spans="1:32" ht="20.100000000000001" customHeight="1" x14ac:dyDescent="0.3">
      <c r="B54" s="30" t="s">
        <v>7</v>
      </c>
      <c r="C54" s="31" t="str">
        <f t="shared" ref="C54:C66" si="24">C75</f>
        <v>Project Manager</v>
      </c>
      <c r="D54" s="32">
        <f t="shared" ref="D54:D66" si="25">B75</f>
        <v>100</v>
      </c>
      <c r="E54" s="33">
        <v>1</v>
      </c>
      <c r="F54" s="34">
        <f t="shared" ref="F54:F66" si="26">E54*VLOOKUP($D54,RatesTable,MATCH($C$13,Labels,0),0)*40*13</f>
        <v>30933.759999999998</v>
      </c>
      <c r="G54" s="35">
        <v>1</v>
      </c>
      <c r="H54" s="34">
        <f t="shared" ref="H54:H66" si="27">G54*VLOOKUP($D54,RatesTable,MATCH($C$13,Labels,0),0)*40*13</f>
        <v>30933.759999999998</v>
      </c>
      <c r="I54" s="35">
        <v>1</v>
      </c>
      <c r="J54" s="34">
        <f t="shared" ref="J54:J66" si="28">I54*VLOOKUP($D54,RatesTable,MATCH($C$13,Labels,0),0)*40*13</f>
        <v>30933.759999999998</v>
      </c>
      <c r="K54" s="35">
        <v>1</v>
      </c>
      <c r="L54" s="34">
        <f t="shared" ref="L54:L66" si="29">K54*VLOOKUP($D54,RatesTable,MATCH($C$13,Labels,0),0)*40*13</f>
        <v>30933.759999999998</v>
      </c>
      <c r="M54" s="33">
        <v>1</v>
      </c>
      <c r="N54" s="34">
        <f t="shared" ref="N54:N66" si="30">M54*VLOOKUP($D54,RatesTable,MATCH($C$13,Labels,0),0)*40*13</f>
        <v>30933.759999999998</v>
      </c>
      <c r="O54" s="35">
        <v>1</v>
      </c>
      <c r="P54" s="34">
        <f t="shared" ref="P54:P66" si="31">O54*VLOOKUP($D54,RatesTable,MATCH($C$13,Labels,0),0)*40*13</f>
        <v>30933.759999999998</v>
      </c>
      <c r="Q54" s="37">
        <v>0</v>
      </c>
      <c r="R54" s="34">
        <f t="shared" ref="R54:R66" si="32">Q54*VLOOKUP($D54,RatesTable,MATCH($C$13,Labels,0),0)*40*13</f>
        <v>0</v>
      </c>
      <c r="S54" s="37">
        <v>0</v>
      </c>
      <c r="T54" s="34">
        <f t="shared" ref="T54:T66" si="33">S54*VLOOKUP($D54,RatesTable,MATCH($C$13,Labels,0),0)*40*13</f>
        <v>0</v>
      </c>
      <c r="U54" s="7"/>
      <c r="V54" s="38">
        <f>SUM(F54+H54+J54+L54+N54+P54+R54+T54)</f>
        <v>185602.56</v>
      </c>
    </row>
    <row r="55" spans="1:32" ht="20.100000000000001" customHeight="1" x14ac:dyDescent="0.3">
      <c r="B55" s="30" t="s">
        <v>17</v>
      </c>
      <c r="C55" s="39" t="str">
        <f t="shared" si="24"/>
        <v>Sr. Systems Engineer</v>
      </c>
      <c r="D55" s="40">
        <f t="shared" si="25"/>
        <v>110</v>
      </c>
      <c r="E55" s="41">
        <v>1</v>
      </c>
      <c r="F55" s="34">
        <f t="shared" si="26"/>
        <v>25309.439999999999</v>
      </c>
      <c r="G55" s="35">
        <v>1</v>
      </c>
      <c r="H55" s="34">
        <f t="shared" si="27"/>
        <v>25309.439999999999</v>
      </c>
      <c r="I55" s="35">
        <v>1</v>
      </c>
      <c r="J55" s="34">
        <f t="shared" si="28"/>
        <v>25309.439999999999</v>
      </c>
      <c r="K55" s="35">
        <v>1</v>
      </c>
      <c r="L55" s="34">
        <f t="shared" si="29"/>
        <v>25309.439999999999</v>
      </c>
      <c r="M55" s="41">
        <v>1</v>
      </c>
      <c r="N55" s="34">
        <f t="shared" si="30"/>
        <v>25309.439999999999</v>
      </c>
      <c r="O55" s="35">
        <v>1</v>
      </c>
      <c r="P55" s="34">
        <f t="shared" si="31"/>
        <v>25309.439999999999</v>
      </c>
      <c r="Q55" s="35">
        <v>0</v>
      </c>
      <c r="R55" s="34">
        <f t="shared" si="32"/>
        <v>0</v>
      </c>
      <c r="S55" s="35">
        <v>0</v>
      </c>
      <c r="T55" s="34">
        <f t="shared" si="33"/>
        <v>0</v>
      </c>
      <c r="U55" s="7"/>
      <c r="V55" s="42">
        <f t="shared" ref="V55:V66" si="34">SUM(F55+H55+J55+L55+N55+P55+R55+T55)</f>
        <v>151856.63999999998</v>
      </c>
    </row>
    <row r="56" spans="1:32" ht="20.100000000000001" customHeight="1" x14ac:dyDescent="0.3">
      <c r="B56" s="43"/>
      <c r="C56" s="39" t="str">
        <f t="shared" si="24"/>
        <v>Systems Engineer</v>
      </c>
      <c r="D56" s="40">
        <f t="shared" si="25"/>
        <v>112</v>
      </c>
      <c r="E56" s="41">
        <v>0.5</v>
      </c>
      <c r="F56" s="34">
        <f t="shared" si="26"/>
        <v>12092.288</v>
      </c>
      <c r="G56" s="35">
        <v>0.7</v>
      </c>
      <c r="H56" s="34">
        <f t="shared" si="27"/>
        <v>16929.2032</v>
      </c>
      <c r="I56" s="35">
        <v>0.8</v>
      </c>
      <c r="J56" s="34">
        <f t="shared" si="28"/>
        <v>19347.660800000001</v>
      </c>
      <c r="K56" s="35">
        <v>0.8</v>
      </c>
      <c r="L56" s="34">
        <f t="shared" si="29"/>
        <v>19347.660800000001</v>
      </c>
      <c r="M56" s="41">
        <v>0.5</v>
      </c>
      <c r="N56" s="34">
        <f t="shared" si="30"/>
        <v>12092.288</v>
      </c>
      <c r="O56" s="35">
        <v>0.3</v>
      </c>
      <c r="P56" s="34">
        <f t="shared" si="31"/>
        <v>7255.3728000000001</v>
      </c>
      <c r="Q56" s="35">
        <v>0</v>
      </c>
      <c r="R56" s="34">
        <f t="shared" si="32"/>
        <v>0</v>
      </c>
      <c r="S56" s="35">
        <v>0</v>
      </c>
      <c r="T56" s="34">
        <f t="shared" si="33"/>
        <v>0</v>
      </c>
      <c r="U56" s="7"/>
      <c r="V56" s="42">
        <f t="shared" si="34"/>
        <v>87064.473599999998</v>
      </c>
    </row>
    <row r="57" spans="1:32" ht="20.100000000000001" customHeight="1" x14ac:dyDescent="0.3">
      <c r="B57" s="43"/>
      <c r="C57" s="39" t="str">
        <f t="shared" si="24"/>
        <v>Sr. Design Engineer</v>
      </c>
      <c r="D57" s="40">
        <f t="shared" si="25"/>
        <v>120</v>
      </c>
      <c r="E57" s="41">
        <v>0.5</v>
      </c>
      <c r="F57" s="34">
        <f t="shared" si="26"/>
        <v>12654.72</v>
      </c>
      <c r="G57" s="35">
        <v>2</v>
      </c>
      <c r="H57" s="34">
        <f t="shared" si="27"/>
        <v>50618.879999999997</v>
      </c>
      <c r="I57" s="35">
        <v>2</v>
      </c>
      <c r="J57" s="34">
        <f t="shared" si="28"/>
        <v>50618.879999999997</v>
      </c>
      <c r="K57" s="35">
        <v>2</v>
      </c>
      <c r="L57" s="34">
        <f t="shared" si="29"/>
        <v>50618.879999999997</v>
      </c>
      <c r="M57" s="41">
        <v>0.5</v>
      </c>
      <c r="N57" s="34">
        <f t="shared" si="30"/>
        <v>12654.72</v>
      </c>
      <c r="O57" s="35">
        <v>0.4</v>
      </c>
      <c r="P57" s="34">
        <f t="shared" si="31"/>
        <v>10123.776000000002</v>
      </c>
      <c r="Q57" s="35">
        <v>0</v>
      </c>
      <c r="R57" s="34">
        <f t="shared" si="32"/>
        <v>0</v>
      </c>
      <c r="S57" s="35">
        <v>0</v>
      </c>
      <c r="T57" s="34">
        <f t="shared" si="33"/>
        <v>0</v>
      </c>
      <c r="U57" s="7"/>
      <c r="V57" s="42">
        <f t="shared" si="34"/>
        <v>187289.856</v>
      </c>
    </row>
    <row r="58" spans="1:32" ht="20.100000000000001" customHeight="1" x14ac:dyDescent="0.3">
      <c r="B58" s="43"/>
      <c r="C58" s="39" t="str">
        <f t="shared" si="24"/>
        <v>Software Engineer</v>
      </c>
      <c r="D58" s="40">
        <f t="shared" si="25"/>
        <v>122</v>
      </c>
      <c r="E58" s="41">
        <v>0.25</v>
      </c>
      <c r="F58" s="34">
        <f t="shared" si="26"/>
        <v>6186.7519999999995</v>
      </c>
      <c r="G58" s="35">
        <v>0.75</v>
      </c>
      <c r="H58" s="34">
        <f t="shared" si="27"/>
        <v>18560.256000000001</v>
      </c>
      <c r="I58" s="35">
        <v>1</v>
      </c>
      <c r="J58" s="34">
        <f t="shared" si="28"/>
        <v>24747.007999999998</v>
      </c>
      <c r="K58" s="35">
        <v>1</v>
      </c>
      <c r="L58" s="34">
        <f t="shared" si="29"/>
        <v>24747.007999999998</v>
      </c>
      <c r="M58" s="41">
        <v>0.25</v>
      </c>
      <c r="N58" s="34">
        <f t="shared" si="30"/>
        <v>6186.7519999999995</v>
      </c>
      <c r="O58" s="35">
        <v>0.5</v>
      </c>
      <c r="P58" s="34">
        <f t="shared" si="31"/>
        <v>12373.503999999999</v>
      </c>
      <c r="Q58" s="35">
        <v>0</v>
      </c>
      <c r="R58" s="34">
        <f t="shared" si="32"/>
        <v>0</v>
      </c>
      <c r="S58" s="35">
        <v>0</v>
      </c>
      <c r="T58" s="34">
        <f t="shared" si="33"/>
        <v>0</v>
      </c>
      <c r="U58" s="7"/>
      <c r="V58" s="42">
        <f t="shared" si="34"/>
        <v>92801.279999999999</v>
      </c>
    </row>
    <row r="59" spans="1:32" ht="20.100000000000001" customHeight="1" x14ac:dyDescent="0.3">
      <c r="B59" s="43"/>
      <c r="C59" s="39" t="str">
        <f t="shared" si="24"/>
        <v>Quality Control</v>
      </c>
      <c r="D59" s="40">
        <f t="shared" si="25"/>
        <v>124</v>
      </c>
      <c r="E59" s="41">
        <v>0.2</v>
      </c>
      <c r="F59" s="34">
        <f t="shared" si="26"/>
        <v>3824.5376000000001</v>
      </c>
      <c r="G59" s="35">
        <v>0.33</v>
      </c>
      <c r="H59" s="34">
        <f t="shared" si="27"/>
        <v>6310.4870400000009</v>
      </c>
      <c r="I59" s="35">
        <v>0.5</v>
      </c>
      <c r="J59" s="34">
        <f t="shared" si="28"/>
        <v>9561.344000000001</v>
      </c>
      <c r="K59" s="35">
        <v>0.5</v>
      </c>
      <c r="L59" s="34">
        <f t="shared" si="29"/>
        <v>9561.344000000001</v>
      </c>
      <c r="M59" s="41">
        <v>0.33</v>
      </c>
      <c r="N59" s="34">
        <f t="shared" si="30"/>
        <v>6310.4870400000009</v>
      </c>
      <c r="O59" s="35">
        <v>1</v>
      </c>
      <c r="P59" s="34">
        <f t="shared" si="31"/>
        <v>19122.688000000002</v>
      </c>
      <c r="Q59" s="35">
        <v>0</v>
      </c>
      <c r="R59" s="34">
        <f t="shared" si="32"/>
        <v>0</v>
      </c>
      <c r="S59" s="35">
        <v>0</v>
      </c>
      <c r="T59" s="34">
        <f t="shared" si="33"/>
        <v>0</v>
      </c>
      <c r="U59" s="7"/>
      <c r="V59" s="42">
        <f t="shared" si="34"/>
        <v>54690.887680000007</v>
      </c>
    </row>
    <row r="60" spans="1:32" ht="20.100000000000001" customHeight="1" x14ac:dyDescent="0.3">
      <c r="B60" s="43"/>
      <c r="C60" s="39" t="str">
        <f t="shared" si="24"/>
        <v>Design Engineer</v>
      </c>
      <c r="D60" s="40">
        <f t="shared" si="25"/>
        <v>125</v>
      </c>
      <c r="E60" s="41">
        <v>1</v>
      </c>
      <c r="F60" s="34">
        <f t="shared" si="26"/>
        <v>23903.360000000004</v>
      </c>
      <c r="G60" s="35">
        <v>2</v>
      </c>
      <c r="H60" s="34">
        <f t="shared" si="27"/>
        <v>47806.720000000008</v>
      </c>
      <c r="I60" s="35">
        <v>3</v>
      </c>
      <c r="J60" s="34">
        <f t="shared" si="28"/>
        <v>71710.080000000002</v>
      </c>
      <c r="K60" s="35">
        <v>3</v>
      </c>
      <c r="L60" s="34">
        <f t="shared" si="29"/>
        <v>71710.080000000002</v>
      </c>
      <c r="M60" s="41">
        <v>1</v>
      </c>
      <c r="N60" s="34">
        <f t="shared" si="30"/>
        <v>23903.360000000004</v>
      </c>
      <c r="O60" s="35">
        <v>0.5</v>
      </c>
      <c r="P60" s="34">
        <f t="shared" si="31"/>
        <v>11951.680000000002</v>
      </c>
      <c r="Q60" s="35">
        <v>0</v>
      </c>
      <c r="R60" s="34">
        <f t="shared" si="32"/>
        <v>0</v>
      </c>
      <c r="S60" s="35">
        <v>0</v>
      </c>
      <c r="T60" s="34">
        <f t="shared" si="33"/>
        <v>0</v>
      </c>
      <c r="U60" s="7"/>
      <c r="V60" s="42">
        <f t="shared" si="34"/>
        <v>250985.28000000006</v>
      </c>
    </row>
    <row r="61" spans="1:32" ht="20.100000000000001" customHeight="1" x14ac:dyDescent="0.3">
      <c r="B61" s="43"/>
      <c r="C61" s="39" t="str">
        <f t="shared" si="24"/>
        <v>Associate Design Engineer</v>
      </c>
      <c r="D61" s="40">
        <f t="shared" si="25"/>
        <v>127</v>
      </c>
      <c r="E61" s="41">
        <v>1</v>
      </c>
      <c r="F61" s="34">
        <f t="shared" si="26"/>
        <v>19685.12</v>
      </c>
      <c r="G61" s="35">
        <v>1</v>
      </c>
      <c r="H61" s="34">
        <f t="shared" si="27"/>
        <v>19685.12</v>
      </c>
      <c r="I61" s="35">
        <v>2</v>
      </c>
      <c r="J61" s="34">
        <f t="shared" si="28"/>
        <v>39370.239999999998</v>
      </c>
      <c r="K61" s="35">
        <v>2</v>
      </c>
      <c r="L61" s="34">
        <f t="shared" si="29"/>
        <v>39370.239999999998</v>
      </c>
      <c r="M61" s="41">
        <v>1</v>
      </c>
      <c r="N61" s="34">
        <f t="shared" si="30"/>
        <v>19685.12</v>
      </c>
      <c r="O61" s="35">
        <v>1</v>
      </c>
      <c r="P61" s="34">
        <f t="shared" si="31"/>
        <v>19685.12</v>
      </c>
      <c r="Q61" s="35">
        <v>0</v>
      </c>
      <c r="R61" s="34">
        <f t="shared" si="32"/>
        <v>0</v>
      </c>
      <c r="S61" s="35">
        <v>0</v>
      </c>
      <c r="T61" s="34">
        <f t="shared" si="33"/>
        <v>0</v>
      </c>
      <c r="U61" s="7"/>
      <c r="V61" s="42">
        <f t="shared" si="34"/>
        <v>157480.95999999999</v>
      </c>
    </row>
    <row r="62" spans="1:32" ht="20.100000000000001" customHeight="1" x14ac:dyDescent="0.3">
      <c r="B62" s="43"/>
      <c r="C62" s="39" t="str">
        <f t="shared" si="24"/>
        <v>Sr. Test Engineer</v>
      </c>
      <c r="D62" s="40">
        <f t="shared" si="25"/>
        <v>130</v>
      </c>
      <c r="E62" s="41"/>
      <c r="F62" s="34">
        <f t="shared" si="26"/>
        <v>0</v>
      </c>
      <c r="G62" s="35"/>
      <c r="H62" s="34">
        <f t="shared" si="27"/>
        <v>0</v>
      </c>
      <c r="I62" s="35"/>
      <c r="J62" s="34">
        <f t="shared" si="28"/>
        <v>0</v>
      </c>
      <c r="K62" s="35">
        <v>1</v>
      </c>
      <c r="L62" s="34">
        <f t="shared" si="29"/>
        <v>25871.872000000003</v>
      </c>
      <c r="M62" s="41">
        <v>1</v>
      </c>
      <c r="N62" s="34">
        <f t="shared" si="30"/>
        <v>25871.872000000003</v>
      </c>
      <c r="O62" s="35">
        <v>3</v>
      </c>
      <c r="P62" s="34">
        <f t="shared" si="31"/>
        <v>77615.616000000009</v>
      </c>
      <c r="Q62" s="35">
        <v>0</v>
      </c>
      <c r="R62" s="34">
        <f t="shared" si="32"/>
        <v>0</v>
      </c>
      <c r="S62" s="35">
        <v>0</v>
      </c>
      <c r="T62" s="34">
        <f t="shared" si="33"/>
        <v>0</v>
      </c>
      <c r="U62" s="7"/>
      <c r="V62" s="42">
        <f t="shared" si="34"/>
        <v>129359.36000000002</v>
      </c>
    </row>
    <row r="63" spans="1:32" ht="20.100000000000001" customHeight="1" x14ac:dyDescent="0.3">
      <c r="B63" s="43"/>
      <c r="C63" s="39" t="str">
        <f t="shared" si="24"/>
        <v>Test Engineer</v>
      </c>
      <c r="D63" s="40">
        <f t="shared" si="25"/>
        <v>135</v>
      </c>
      <c r="E63" s="41"/>
      <c r="F63" s="34">
        <f t="shared" si="26"/>
        <v>0</v>
      </c>
      <c r="G63" s="35"/>
      <c r="H63" s="34">
        <f t="shared" si="27"/>
        <v>0</v>
      </c>
      <c r="I63" s="35">
        <v>2</v>
      </c>
      <c r="J63" s="34">
        <f t="shared" si="28"/>
        <v>49494.015999999996</v>
      </c>
      <c r="K63" s="35">
        <v>2</v>
      </c>
      <c r="L63" s="34">
        <f t="shared" si="29"/>
        <v>49494.015999999996</v>
      </c>
      <c r="M63" s="41">
        <v>2</v>
      </c>
      <c r="N63" s="34">
        <f t="shared" si="30"/>
        <v>49494.015999999996</v>
      </c>
      <c r="O63" s="35">
        <v>5</v>
      </c>
      <c r="P63" s="34">
        <f t="shared" si="31"/>
        <v>123735.03999999998</v>
      </c>
      <c r="Q63" s="35">
        <v>0</v>
      </c>
      <c r="R63" s="34">
        <f t="shared" si="32"/>
        <v>0</v>
      </c>
      <c r="S63" s="35">
        <v>0</v>
      </c>
      <c r="T63" s="34">
        <f t="shared" si="33"/>
        <v>0</v>
      </c>
      <c r="U63" s="7"/>
      <c r="V63" s="42">
        <f t="shared" si="34"/>
        <v>272217.08799999999</v>
      </c>
    </row>
    <row r="64" spans="1:32" ht="20.100000000000001" customHeight="1" x14ac:dyDescent="0.3">
      <c r="B64" s="43"/>
      <c r="C64" s="39" t="str">
        <f t="shared" si="24"/>
        <v>Project Coordinator</v>
      </c>
      <c r="D64" s="40">
        <f t="shared" si="25"/>
        <v>140</v>
      </c>
      <c r="E64" s="41">
        <v>0.33</v>
      </c>
      <c r="F64" s="34">
        <f t="shared" si="26"/>
        <v>6867.2947199999999</v>
      </c>
      <c r="G64" s="35">
        <v>0.33</v>
      </c>
      <c r="H64" s="34">
        <f t="shared" si="27"/>
        <v>6867.2947199999999</v>
      </c>
      <c r="I64" s="35">
        <v>0.33</v>
      </c>
      <c r="J64" s="34">
        <f t="shared" si="28"/>
        <v>6867.2947199999999</v>
      </c>
      <c r="K64" s="35">
        <v>0.33</v>
      </c>
      <c r="L64" s="34">
        <f t="shared" si="29"/>
        <v>6867.2947199999999</v>
      </c>
      <c r="M64" s="41">
        <v>0.33</v>
      </c>
      <c r="N64" s="34">
        <f t="shared" si="30"/>
        <v>6867.2947199999999</v>
      </c>
      <c r="O64" s="35">
        <v>0.33</v>
      </c>
      <c r="P64" s="34">
        <f t="shared" si="31"/>
        <v>6867.2947199999999</v>
      </c>
      <c r="Q64" s="35">
        <v>0</v>
      </c>
      <c r="R64" s="34">
        <f t="shared" si="32"/>
        <v>0</v>
      </c>
      <c r="S64" s="35">
        <v>0</v>
      </c>
      <c r="T64" s="34">
        <f t="shared" si="33"/>
        <v>0</v>
      </c>
      <c r="U64" s="7"/>
      <c r="V64" s="42">
        <f t="shared" si="34"/>
        <v>41203.768319999996</v>
      </c>
    </row>
    <row r="65" spans="1:32" ht="20.100000000000001" customHeight="1" x14ac:dyDescent="0.3">
      <c r="B65" s="43"/>
      <c r="C65" s="39" t="str">
        <f t="shared" si="24"/>
        <v>Configuration Management</v>
      </c>
      <c r="D65" s="40">
        <f t="shared" si="25"/>
        <v>142</v>
      </c>
      <c r="E65" s="41">
        <v>0.33</v>
      </c>
      <c r="F65" s="34">
        <f t="shared" si="26"/>
        <v>6867.2947199999999</v>
      </c>
      <c r="G65" s="35">
        <v>0.33</v>
      </c>
      <c r="H65" s="34">
        <f t="shared" si="27"/>
        <v>6867.2947199999999</v>
      </c>
      <c r="I65" s="35">
        <v>0.33</v>
      </c>
      <c r="J65" s="34">
        <f t="shared" si="28"/>
        <v>6867.2947199999999</v>
      </c>
      <c r="K65" s="35">
        <v>0.33</v>
      </c>
      <c r="L65" s="34">
        <f t="shared" si="29"/>
        <v>6867.2947199999999</v>
      </c>
      <c r="M65" s="41">
        <v>0.33</v>
      </c>
      <c r="N65" s="34">
        <f t="shared" si="30"/>
        <v>6867.2947199999999</v>
      </c>
      <c r="O65" s="35">
        <v>0.33</v>
      </c>
      <c r="P65" s="34">
        <f t="shared" si="31"/>
        <v>6867.2947199999999</v>
      </c>
      <c r="Q65" s="35">
        <v>0</v>
      </c>
      <c r="R65" s="34">
        <f t="shared" si="32"/>
        <v>0</v>
      </c>
      <c r="S65" s="35">
        <v>0</v>
      </c>
      <c r="T65" s="34">
        <f t="shared" si="33"/>
        <v>0</v>
      </c>
      <c r="U65" s="7"/>
      <c r="V65" s="42">
        <f t="shared" si="34"/>
        <v>41203.768319999996</v>
      </c>
    </row>
    <row r="66" spans="1:32" ht="20.100000000000001" customHeight="1" thickBot="1" x14ac:dyDescent="0.35">
      <c r="B66" s="44"/>
      <c r="C66" s="45" t="str">
        <f t="shared" si="24"/>
        <v>Business Manager</v>
      </c>
      <c r="D66" s="46">
        <f t="shared" si="25"/>
        <v>150</v>
      </c>
      <c r="E66" s="47">
        <v>0.33</v>
      </c>
      <c r="F66" s="48">
        <f t="shared" si="26"/>
        <v>7052.8972800000001</v>
      </c>
      <c r="G66" s="49">
        <v>0.33</v>
      </c>
      <c r="H66" s="48">
        <f t="shared" si="27"/>
        <v>7052.8972800000001</v>
      </c>
      <c r="I66" s="49">
        <v>0.33</v>
      </c>
      <c r="J66" s="48">
        <f t="shared" si="28"/>
        <v>7052.8972800000001</v>
      </c>
      <c r="K66" s="49">
        <v>0.33</v>
      </c>
      <c r="L66" s="48">
        <f t="shared" si="29"/>
        <v>7052.8972800000001</v>
      </c>
      <c r="M66" s="47">
        <v>0.33</v>
      </c>
      <c r="N66" s="48">
        <f t="shared" si="30"/>
        <v>7052.8972800000001</v>
      </c>
      <c r="O66" s="49">
        <v>0.33</v>
      </c>
      <c r="P66" s="48">
        <f t="shared" si="31"/>
        <v>7052.8972800000001</v>
      </c>
      <c r="Q66" s="49">
        <v>0</v>
      </c>
      <c r="R66" s="48">
        <f t="shared" si="32"/>
        <v>0</v>
      </c>
      <c r="S66" s="49">
        <v>0</v>
      </c>
      <c r="T66" s="48">
        <f t="shared" si="33"/>
        <v>0</v>
      </c>
      <c r="U66" s="7"/>
      <c r="V66" s="50">
        <f t="shared" si="34"/>
        <v>42317.383679999999</v>
      </c>
    </row>
    <row r="67" spans="1:32" s="7" customFormat="1" ht="21.75" customHeight="1" x14ac:dyDescent="0.25">
      <c r="A67" s="6"/>
      <c r="B67" s="52"/>
      <c r="C67" s="53"/>
      <c r="D67" s="54" t="s">
        <v>18</v>
      </c>
      <c r="E67" s="55">
        <f t="shared" ref="E67:T67" si="35">SUM(E54:E66)</f>
        <v>6.44</v>
      </c>
      <c r="F67" s="56">
        <f t="shared" si="35"/>
        <v>155377.46432</v>
      </c>
      <c r="G67" s="55">
        <f t="shared" si="35"/>
        <v>9.7700000000000014</v>
      </c>
      <c r="H67" s="57">
        <f t="shared" si="35"/>
        <v>236941.35296000002</v>
      </c>
      <c r="I67" s="55">
        <f t="shared" si="35"/>
        <v>14.290000000000001</v>
      </c>
      <c r="J67" s="57">
        <f t="shared" si="35"/>
        <v>341879.91551999998</v>
      </c>
      <c r="K67" s="55">
        <f t="shared" si="35"/>
        <v>15.290000000000001</v>
      </c>
      <c r="L67" s="57">
        <f t="shared" si="35"/>
        <v>367751.78752000001</v>
      </c>
      <c r="M67" s="55">
        <f t="shared" si="35"/>
        <v>9.57</v>
      </c>
      <c r="N67" s="56">
        <f t="shared" si="35"/>
        <v>233229.30176000003</v>
      </c>
      <c r="O67" s="55">
        <f t="shared" si="35"/>
        <v>14.69</v>
      </c>
      <c r="P67" s="57">
        <f t="shared" si="35"/>
        <v>358893.48351999995</v>
      </c>
      <c r="Q67" s="55">
        <f t="shared" si="35"/>
        <v>0</v>
      </c>
      <c r="R67" s="57">
        <f t="shared" si="35"/>
        <v>0</v>
      </c>
      <c r="S67" s="55">
        <f t="shared" si="35"/>
        <v>0</v>
      </c>
      <c r="T67" s="57">
        <f t="shared" si="35"/>
        <v>0</v>
      </c>
      <c r="V67" s="57">
        <f>SUM(V54:V66)</f>
        <v>1694073.3056000003</v>
      </c>
      <c r="W67" s="12"/>
      <c r="X67" s="12"/>
      <c r="Y67" s="6"/>
      <c r="Z67" s="6"/>
      <c r="AA67" s="6"/>
      <c r="AB67" s="6"/>
      <c r="AC67" s="6"/>
      <c r="AD67" s="6"/>
      <c r="AE67" s="6"/>
      <c r="AF67" s="6"/>
    </row>
    <row r="68" spans="1:32" x14ac:dyDescent="0.3">
      <c r="D68" s="2"/>
      <c r="E68" s="2"/>
      <c r="U68" s="7"/>
    </row>
    <row r="69" spans="1:32" s="75" customFormat="1" ht="24" customHeight="1" x14ac:dyDescent="0.25">
      <c r="A69" s="67"/>
      <c r="B69" s="68"/>
      <c r="C69" s="69"/>
      <c r="D69" s="70" t="s">
        <v>19</v>
      </c>
      <c r="E69" s="71">
        <f>E67+E49+E31</f>
        <v>25.67</v>
      </c>
      <c r="F69" s="72">
        <f t="shared" ref="F69:V69" si="36">F67+F49+F31</f>
        <v>597831.47007999988</v>
      </c>
      <c r="G69" s="71">
        <f t="shared" si="36"/>
        <v>29.630000000000003</v>
      </c>
      <c r="H69" s="72">
        <f t="shared" si="36"/>
        <v>694845.36576000007</v>
      </c>
      <c r="I69" s="71">
        <f t="shared" si="36"/>
        <v>42.95</v>
      </c>
      <c r="J69" s="72">
        <f t="shared" si="36"/>
        <v>1004919.75168</v>
      </c>
      <c r="K69" s="71">
        <f t="shared" si="36"/>
        <v>44.95</v>
      </c>
      <c r="L69" s="72">
        <f t="shared" si="36"/>
        <v>1054694.9836800001</v>
      </c>
      <c r="M69" s="71">
        <f t="shared" si="36"/>
        <v>33.96</v>
      </c>
      <c r="N69" s="72">
        <f t="shared" si="36"/>
        <v>805672.59135999996</v>
      </c>
      <c r="O69" s="71">
        <f t="shared" si="36"/>
        <v>43.22</v>
      </c>
      <c r="P69" s="72">
        <f t="shared" si="36"/>
        <v>1042225.8662399999</v>
      </c>
      <c r="Q69" s="71">
        <f t="shared" si="36"/>
        <v>0</v>
      </c>
      <c r="R69" s="72">
        <f t="shared" si="36"/>
        <v>0</v>
      </c>
      <c r="S69" s="71">
        <f t="shared" si="36"/>
        <v>0</v>
      </c>
      <c r="T69" s="72">
        <f t="shared" si="36"/>
        <v>0</v>
      </c>
      <c r="U69" s="7"/>
      <c r="V69" s="73">
        <f t="shared" si="36"/>
        <v>5200190.0288000004</v>
      </c>
      <c r="W69" s="74"/>
      <c r="X69" s="74"/>
      <c r="Y69" s="67"/>
      <c r="Z69" s="67"/>
      <c r="AA69" s="67"/>
      <c r="AB69" s="67"/>
      <c r="AC69" s="67"/>
      <c r="AD69" s="67"/>
      <c r="AE69" s="67"/>
      <c r="AF69" s="67"/>
    </row>
    <row r="70" spans="1:32" x14ac:dyDescent="0.3">
      <c r="U70" s="7"/>
    </row>
    <row r="71" spans="1:32" s="75" customFormat="1" ht="24" customHeight="1" x14ac:dyDescent="0.25">
      <c r="B71" s="74"/>
      <c r="C71" s="76"/>
      <c r="D71" s="77"/>
      <c r="E71" s="77"/>
      <c r="F71" s="78"/>
      <c r="G71" s="78"/>
      <c r="H71" s="78"/>
      <c r="I71" s="78"/>
      <c r="J71" s="78"/>
      <c r="K71" s="78"/>
      <c r="L71" s="78"/>
      <c r="M71" s="78"/>
      <c r="W71" s="74"/>
      <c r="X71" s="74"/>
    </row>
    <row r="72" spans="1:32" s="75" customFormat="1" ht="28.5" customHeight="1" x14ac:dyDescent="0.25">
      <c r="G72" s="78"/>
      <c r="H72" s="78"/>
      <c r="I72" s="78"/>
      <c r="J72" s="78"/>
      <c r="K72" s="78"/>
      <c r="L72" s="78"/>
      <c r="M72" s="78"/>
      <c r="W72" s="74"/>
      <c r="X72" s="74"/>
    </row>
    <row r="73" spans="1:32" ht="31.5" customHeight="1" x14ac:dyDescent="0.3">
      <c r="B73" s="83" t="s">
        <v>21</v>
      </c>
      <c r="C73" s="84" t="s">
        <v>22</v>
      </c>
      <c r="D73" s="85"/>
      <c r="E73" s="85"/>
      <c r="F73" s="86"/>
      <c r="R73" s="87"/>
      <c r="S73" s="87"/>
      <c r="T73" s="87"/>
      <c r="U73" s="7"/>
      <c r="V73" s="88"/>
    </row>
    <row r="74" spans="1:32" ht="24.95" customHeight="1" x14ac:dyDescent="0.3">
      <c r="B74" s="89" t="s">
        <v>23</v>
      </c>
      <c r="C74" s="89" t="s">
        <v>24</v>
      </c>
      <c r="D74" s="89">
        <v>2015</v>
      </c>
      <c r="E74" s="89">
        <v>2016</v>
      </c>
      <c r="F74" s="90">
        <v>2017</v>
      </c>
      <c r="R74" s="87"/>
      <c r="S74" s="87"/>
      <c r="T74" s="87"/>
      <c r="U74" s="7"/>
      <c r="V74" s="88"/>
    </row>
    <row r="75" spans="1:32" ht="20.100000000000001" customHeight="1" x14ac:dyDescent="0.3">
      <c r="B75" s="91">
        <v>100</v>
      </c>
      <c r="C75" s="92" t="s">
        <v>25</v>
      </c>
      <c r="D75" s="93">
        <v>55</v>
      </c>
      <c r="E75" s="94">
        <f t="shared" ref="E75:F87" si="37">D75+D75*$D$89</f>
        <v>57.2</v>
      </c>
      <c r="F75" s="95">
        <f t="shared" si="37"/>
        <v>59.488</v>
      </c>
      <c r="R75" s="87"/>
      <c r="S75" s="87"/>
      <c r="T75" s="87"/>
      <c r="U75" s="7"/>
      <c r="V75" s="88"/>
    </row>
    <row r="76" spans="1:32" ht="20.100000000000001" customHeight="1" x14ac:dyDescent="0.3">
      <c r="B76" s="96">
        <v>110</v>
      </c>
      <c r="C76" s="97" t="s">
        <v>26</v>
      </c>
      <c r="D76" s="98">
        <v>45</v>
      </c>
      <c r="E76" s="94">
        <f t="shared" si="37"/>
        <v>46.8</v>
      </c>
      <c r="F76" s="95">
        <f t="shared" si="37"/>
        <v>48.671999999999997</v>
      </c>
      <c r="R76" s="87"/>
      <c r="S76" s="87"/>
      <c r="T76" s="87"/>
      <c r="U76" s="7"/>
      <c r="V76" s="88"/>
    </row>
    <row r="77" spans="1:32" ht="20.100000000000001" customHeight="1" x14ac:dyDescent="0.3">
      <c r="B77" s="96">
        <v>112</v>
      </c>
      <c r="C77" s="97" t="s">
        <v>27</v>
      </c>
      <c r="D77" s="98">
        <v>43</v>
      </c>
      <c r="E77" s="94">
        <f t="shared" si="37"/>
        <v>44.72</v>
      </c>
      <c r="F77" s="95">
        <f t="shared" si="37"/>
        <v>46.508800000000001</v>
      </c>
      <c r="R77" s="87"/>
      <c r="S77" s="87"/>
      <c r="T77" s="87"/>
      <c r="U77" s="7"/>
      <c r="V77" s="88"/>
    </row>
    <row r="78" spans="1:32" ht="20.100000000000001" customHeight="1" x14ac:dyDescent="0.3">
      <c r="B78" s="96">
        <v>120</v>
      </c>
      <c r="C78" s="97" t="s">
        <v>28</v>
      </c>
      <c r="D78" s="98">
        <v>45</v>
      </c>
      <c r="E78" s="94">
        <f t="shared" si="37"/>
        <v>46.8</v>
      </c>
      <c r="F78" s="95">
        <f t="shared" si="37"/>
        <v>48.671999999999997</v>
      </c>
      <c r="R78" s="87"/>
      <c r="S78" s="87"/>
      <c r="T78" s="87"/>
      <c r="U78" s="7"/>
      <c r="V78" s="88"/>
    </row>
    <row r="79" spans="1:32" ht="20.100000000000001" customHeight="1" x14ac:dyDescent="0.3">
      <c r="B79" s="96">
        <v>122</v>
      </c>
      <c r="C79" s="97" t="s">
        <v>29</v>
      </c>
      <c r="D79" s="98">
        <v>44</v>
      </c>
      <c r="E79" s="94">
        <f t="shared" si="37"/>
        <v>45.76</v>
      </c>
      <c r="F79" s="95">
        <f t="shared" si="37"/>
        <v>47.590399999999995</v>
      </c>
      <c r="R79" s="87"/>
      <c r="S79" s="87"/>
      <c r="T79" s="87"/>
      <c r="U79" s="7"/>
      <c r="V79" s="88"/>
    </row>
    <row r="80" spans="1:32" ht="20.100000000000001" customHeight="1" x14ac:dyDescent="0.3">
      <c r="B80" s="96">
        <v>124</v>
      </c>
      <c r="C80" s="97" t="s">
        <v>30</v>
      </c>
      <c r="D80" s="98">
        <v>34</v>
      </c>
      <c r="E80" s="94">
        <f t="shared" si="37"/>
        <v>35.36</v>
      </c>
      <c r="F80" s="95">
        <f t="shared" si="37"/>
        <v>36.7744</v>
      </c>
      <c r="R80" s="87"/>
      <c r="S80" s="87"/>
      <c r="T80" s="87"/>
      <c r="U80" s="7"/>
      <c r="V80" s="88"/>
    </row>
    <row r="81" spans="1:22" ht="20.100000000000001" customHeight="1" x14ac:dyDescent="0.3">
      <c r="B81" s="96">
        <v>125</v>
      </c>
      <c r="C81" s="97" t="s">
        <v>31</v>
      </c>
      <c r="D81" s="98">
        <v>42.5</v>
      </c>
      <c r="E81" s="94">
        <f t="shared" si="37"/>
        <v>44.2</v>
      </c>
      <c r="F81" s="95">
        <f t="shared" si="37"/>
        <v>45.968000000000004</v>
      </c>
      <c r="R81" s="87"/>
      <c r="S81" s="87"/>
      <c r="T81" s="87"/>
      <c r="U81" s="7"/>
      <c r="V81" s="88"/>
    </row>
    <row r="82" spans="1:22" ht="20.100000000000001" customHeight="1" x14ac:dyDescent="0.3">
      <c r="B82" s="96">
        <v>127</v>
      </c>
      <c r="C82" s="97" t="s">
        <v>32</v>
      </c>
      <c r="D82" s="98">
        <v>35</v>
      </c>
      <c r="E82" s="94">
        <f t="shared" si="37"/>
        <v>36.4</v>
      </c>
      <c r="F82" s="95">
        <f t="shared" si="37"/>
        <v>37.856000000000002</v>
      </c>
      <c r="R82" s="87"/>
      <c r="S82" s="87"/>
      <c r="T82" s="87"/>
      <c r="U82" s="7"/>
      <c r="V82" s="88"/>
    </row>
    <row r="83" spans="1:22" ht="20.100000000000001" customHeight="1" x14ac:dyDescent="0.3">
      <c r="B83" s="96">
        <v>130</v>
      </c>
      <c r="C83" s="97" t="s">
        <v>33</v>
      </c>
      <c r="D83" s="98">
        <v>46</v>
      </c>
      <c r="E83" s="94">
        <f t="shared" si="37"/>
        <v>47.84</v>
      </c>
      <c r="F83" s="95">
        <f t="shared" si="37"/>
        <v>49.753600000000006</v>
      </c>
      <c r="R83" s="87"/>
      <c r="S83" s="87"/>
      <c r="T83" s="87"/>
      <c r="U83" s="7"/>
      <c r="V83" s="88"/>
    </row>
    <row r="84" spans="1:22" ht="20.100000000000001" customHeight="1" x14ac:dyDescent="0.3">
      <c r="B84" s="96">
        <v>135</v>
      </c>
      <c r="C84" s="97" t="s">
        <v>34</v>
      </c>
      <c r="D84" s="98">
        <v>44</v>
      </c>
      <c r="E84" s="94">
        <f t="shared" si="37"/>
        <v>45.76</v>
      </c>
      <c r="F84" s="95">
        <f t="shared" si="37"/>
        <v>47.590399999999995</v>
      </c>
      <c r="R84" s="87"/>
      <c r="S84" s="87"/>
      <c r="T84" s="87"/>
      <c r="U84" s="7"/>
      <c r="V84" s="88"/>
    </row>
    <row r="85" spans="1:22" ht="20.100000000000001" customHeight="1" x14ac:dyDescent="0.3">
      <c r="B85" s="96">
        <v>140</v>
      </c>
      <c r="C85" s="97" t="s">
        <v>35</v>
      </c>
      <c r="D85" s="98">
        <v>37</v>
      </c>
      <c r="E85" s="94">
        <f t="shared" si="37"/>
        <v>38.479999999999997</v>
      </c>
      <c r="F85" s="95">
        <f t="shared" si="37"/>
        <v>40.019199999999998</v>
      </c>
      <c r="R85" s="87"/>
      <c r="S85" s="87"/>
      <c r="T85" s="87"/>
      <c r="U85" s="7"/>
      <c r="V85" s="88"/>
    </row>
    <row r="86" spans="1:22" ht="20.100000000000001" customHeight="1" x14ac:dyDescent="0.3">
      <c r="B86" s="96">
        <v>142</v>
      </c>
      <c r="C86" s="97" t="s">
        <v>36</v>
      </c>
      <c r="D86" s="98">
        <v>37</v>
      </c>
      <c r="E86" s="94">
        <f t="shared" si="37"/>
        <v>38.479999999999997</v>
      </c>
      <c r="F86" s="95">
        <f t="shared" si="37"/>
        <v>40.019199999999998</v>
      </c>
      <c r="R86" s="87"/>
      <c r="S86" s="87"/>
      <c r="T86" s="87"/>
      <c r="U86" s="7"/>
      <c r="V86" s="88"/>
    </row>
    <row r="87" spans="1:22" ht="20.100000000000001" customHeight="1" thickBot="1" x14ac:dyDescent="0.35">
      <c r="B87" s="99">
        <v>150</v>
      </c>
      <c r="C87" s="100" t="s">
        <v>37</v>
      </c>
      <c r="D87" s="101">
        <v>38</v>
      </c>
      <c r="E87" s="102">
        <f t="shared" si="37"/>
        <v>39.520000000000003</v>
      </c>
      <c r="F87" s="103">
        <f t="shared" si="37"/>
        <v>41.100800000000007</v>
      </c>
      <c r="R87" s="87"/>
      <c r="S87" s="87"/>
      <c r="T87" s="87"/>
      <c r="U87" s="7"/>
      <c r="V87" s="88"/>
    </row>
    <row r="88" spans="1:22" x14ac:dyDescent="0.3">
      <c r="B88" s="1"/>
      <c r="C88" s="1"/>
      <c r="D88" s="1"/>
      <c r="E88" s="1"/>
      <c r="F88" s="1"/>
      <c r="G88" s="1"/>
      <c r="H88" s="1"/>
      <c r="R88" s="87"/>
      <c r="S88" s="87"/>
      <c r="T88" s="87"/>
      <c r="U88" s="7"/>
      <c r="V88" s="88"/>
    </row>
    <row r="89" spans="1:22" x14ac:dyDescent="0.3">
      <c r="B89" s="104"/>
      <c r="C89" s="105" t="s">
        <v>38</v>
      </c>
      <c r="D89" s="106">
        <v>0.04</v>
      </c>
      <c r="E89"/>
      <c r="F89"/>
      <c r="R89" s="87"/>
      <c r="S89" s="87"/>
      <c r="T89" s="87"/>
      <c r="U89" s="7"/>
      <c r="V89" s="88"/>
    </row>
    <row r="90" spans="1:22" x14ac:dyDescent="0.3">
      <c r="A90" s="5"/>
      <c r="B90" s="5"/>
      <c r="C90" s="5"/>
      <c r="D90" s="5"/>
      <c r="E90" s="5"/>
      <c r="U90" s="7"/>
    </row>
    <row r="91" spans="1:22" x14ac:dyDescent="0.3">
      <c r="U91" s="7"/>
    </row>
    <row r="92" spans="1:22" x14ac:dyDescent="0.3">
      <c r="U92" s="7"/>
    </row>
    <row r="93" spans="1:22" x14ac:dyDescent="0.3">
      <c r="U93" s="7"/>
    </row>
    <row r="94" spans="1:22" x14ac:dyDescent="0.3">
      <c r="U94" s="7"/>
    </row>
    <row r="95" spans="1:22" x14ac:dyDescent="0.3">
      <c r="U95" s="7"/>
    </row>
    <row r="96" spans="1:22" x14ac:dyDescent="0.3">
      <c r="U96" s="7"/>
    </row>
    <row r="97" spans="21:21" x14ac:dyDescent="0.3">
      <c r="U97" s="7"/>
    </row>
    <row r="98" spans="21:21" x14ac:dyDescent="0.3">
      <c r="U98" s="7"/>
    </row>
    <row r="99" spans="21:21" x14ac:dyDescent="0.3">
      <c r="U99" s="7"/>
    </row>
    <row r="100" spans="21:21" x14ac:dyDescent="0.3">
      <c r="U100" s="7"/>
    </row>
    <row r="101" spans="21:21" x14ac:dyDescent="0.3">
      <c r="U101" s="7"/>
    </row>
    <row r="102" spans="21:21" x14ac:dyDescent="0.3">
      <c r="U102" s="7"/>
    </row>
    <row r="103" spans="21:21" x14ac:dyDescent="0.3">
      <c r="U103" s="7"/>
    </row>
    <row r="104" spans="21:21" x14ac:dyDescent="0.3">
      <c r="U104" s="7"/>
    </row>
    <row r="105" spans="21:21" x14ac:dyDescent="0.3">
      <c r="U105" s="7"/>
    </row>
    <row r="106" spans="21:21" x14ac:dyDescent="0.3">
      <c r="U106" s="7"/>
    </row>
    <row r="107" spans="21:21" x14ac:dyDescent="0.3">
      <c r="U107" s="7"/>
    </row>
    <row r="108" spans="21:21" x14ac:dyDescent="0.3">
      <c r="U108" s="7"/>
    </row>
    <row r="109" spans="21:21" x14ac:dyDescent="0.3">
      <c r="U109" s="7"/>
    </row>
    <row r="110" spans="21:21" x14ac:dyDescent="0.3">
      <c r="U110" s="7"/>
    </row>
    <row r="111" spans="21:21" x14ac:dyDescent="0.3">
      <c r="U111" s="7"/>
    </row>
    <row r="112" spans="21:21" x14ac:dyDescent="0.3">
      <c r="U112" s="7"/>
    </row>
    <row r="113" spans="21:21" x14ac:dyDescent="0.3">
      <c r="U113" s="7"/>
    </row>
    <row r="114" spans="21:21" x14ac:dyDescent="0.3">
      <c r="U114" s="7"/>
    </row>
    <row r="115" spans="21:21" x14ac:dyDescent="0.3">
      <c r="U115" s="7"/>
    </row>
    <row r="116" spans="21:21" x14ac:dyDescent="0.3">
      <c r="U116" s="7"/>
    </row>
    <row r="117" spans="21:21" x14ac:dyDescent="0.3">
      <c r="U117" s="7"/>
    </row>
    <row r="118" spans="21:21" x14ac:dyDescent="0.3">
      <c r="U118" s="7"/>
    </row>
    <row r="119" spans="21:21" x14ac:dyDescent="0.3">
      <c r="U119" s="7"/>
    </row>
    <row r="120" spans="21:21" x14ac:dyDescent="0.3">
      <c r="U120" s="7"/>
    </row>
    <row r="121" spans="21:21" x14ac:dyDescent="0.3">
      <c r="U121" s="7"/>
    </row>
    <row r="122" spans="21:21" x14ac:dyDescent="0.3">
      <c r="U122" s="7"/>
    </row>
    <row r="123" spans="21:21" x14ac:dyDescent="0.3">
      <c r="U123" s="7"/>
    </row>
    <row r="124" spans="21:21" x14ac:dyDescent="0.3">
      <c r="U124" s="7"/>
    </row>
    <row r="125" spans="21:21" x14ac:dyDescent="0.3">
      <c r="U125" s="7"/>
    </row>
    <row r="126" spans="21:21" x14ac:dyDescent="0.3">
      <c r="U126" s="7"/>
    </row>
    <row r="127" spans="21:21" x14ac:dyDescent="0.3">
      <c r="U127" s="7"/>
    </row>
    <row r="128" spans="21:21" x14ac:dyDescent="0.3">
      <c r="U128" s="7"/>
    </row>
    <row r="129" spans="21:21" x14ac:dyDescent="0.3">
      <c r="U129" s="7"/>
    </row>
    <row r="130" spans="21:21" x14ac:dyDescent="0.3">
      <c r="U130" s="7"/>
    </row>
    <row r="131" spans="21:21" x14ac:dyDescent="0.3">
      <c r="U131" s="7"/>
    </row>
    <row r="132" spans="21:21" x14ac:dyDescent="0.3">
      <c r="U132" s="7"/>
    </row>
    <row r="133" spans="21:21" x14ac:dyDescent="0.3">
      <c r="U133" s="7"/>
    </row>
    <row r="134" spans="21:21" x14ac:dyDescent="0.3">
      <c r="U134" s="7"/>
    </row>
    <row r="135" spans="21:21" x14ac:dyDescent="0.3">
      <c r="U135" s="7"/>
    </row>
    <row r="136" spans="21:21" x14ac:dyDescent="0.3">
      <c r="U136" s="7"/>
    </row>
    <row r="137" spans="21:21" x14ac:dyDescent="0.3">
      <c r="U137" s="7"/>
    </row>
    <row r="138" spans="21:21" x14ac:dyDescent="0.3">
      <c r="U138" s="7"/>
    </row>
    <row r="139" spans="21:21" x14ac:dyDescent="0.3">
      <c r="U139" s="7"/>
    </row>
    <row r="140" spans="21:21" x14ac:dyDescent="0.3">
      <c r="U140" s="7"/>
    </row>
    <row r="141" spans="21:21" x14ac:dyDescent="0.3">
      <c r="U141" s="7"/>
    </row>
    <row r="142" spans="21:21" x14ac:dyDescent="0.3">
      <c r="U142" s="7"/>
    </row>
    <row r="143" spans="21:21" x14ac:dyDescent="0.3">
      <c r="U143" s="7"/>
    </row>
    <row r="144" spans="21:21" x14ac:dyDescent="0.3">
      <c r="U144" s="7"/>
    </row>
    <row r="145" spans="21:21" x14ac:dyDescent="0.3">
      <c r="U145" s="7"/>
    </row>
    <row r="146" spans="21:21" x14ac:dyDescent="0.3">
      <c r="U146" s="7"/>
    </row>
    <row r="147" spans="21:21" x14ac:dyDescent="0.3">
      <c r="U147" s="7"/>
    </row>
    <row r="148" spans="21:21" x14ac:dyDescent="0.3">
      <c r="U148" s="7"/>
    </row>
    <row r="149" spans="21:21" x14ac:dyDescent="0.3">
      <c r="U149" s="7"/>
    </row>
    <row r="150" spans="21:21" x14ac:dyDescent="0.3">
      <c r="U150" s="7"/>
    </row>
    <row r="151" spans="21:21" x14ac:dyDescent="0.3">
      <c r="U151" s="7"/>
    </row>
    <row r="152" spans="21:21" x14ac:dyDescent="0.3">
      <c r="U152" s="7"/>
    </row>
    <row r="153" spans="21:21" x14ac:dyDescent="0.3">
      <c r="U153" s="7"/>
    </row>
    <row r="154" spans="21:21" x14ac:dyDescent="0.3">
      <c r="U154" s="7"/>
    </row>
    <row r="155" spans="21:21" x14ac:dyDescent="0.3">
      <c r="U155" s="7"/>
    </row>
    <row r="156" spans="21:21" x14ac:dyDescent="0.3">
      <c r="U156" s="7"/>
    </row>
    <row r="157" spans="21:21" x14ac:dyDescent="0.3">
      <c r="U157" s="7"/>
    </row>
    <row r="158" spans="21:21" x14ac:dyDescent="0.3">
      <c r="U158" s="7"/>
    </row>
    <row r="159" spans="21:21" x14ac:dyDescent="0.3">
      <c r="U159" s="7"/>
    </row>
    <row r="160" spans="21:21" x14ac:dyDescent="0.3">
      <c r="U160" s="7"/>
    </row>
    <row r="161" spans="21:21" x14ac:dyDescent="0.3">
      <c r="U161" s="7"/>
    </row>
    <row r="162" spans="21:21" x14ac:dyDescent="0.3">
      <c r="U162" s="7"/>
    </row>
    <row r="163" spans="21:21" x14ac:dyDescent="0.3">
      <c r="U163" s="7"/>
    </row>
    <row r="164" spans="21:21" x14ac:dyDescent="0.3">
      <c r="U164" s="7"/>
    </row>
    <row r="165" spans="21:21" x14ac:dyDescent="0.3">
      <c r="U165" s="7"/>
    </row>
    <row r="166" spans="21:21" x14ac:dyDescent="0.3">
      <c r="U166" s="7"/>
    </row>
    <row r="167" spans="21:21" x14ac:dyDescent="0.3">
      <c r="U167" s="7"/>
    </row>
    <row r="168" spans="21:21" x14ac:dyDescent="0.3">
      <c r="U168" s="7"/>
    </row>
    <row r="169" spans="21:21" x14ac:dyDescent="0.3">
      <c r="U169" s="7"/>
    </row>
    <row r="170" spans="21:21" x14ac:dyDescent="0.3">
      <c r="U170" s="7"/>
    </row>
    <row r="171" spans="21:21" x14ac:dyDescent="0.3">
      <c r="U171" s="7"/>
    </row>
    <row r="172" spans="21:21" x14ac:dyDescent="0.3">
      <c r="U172" s="7"/>
    </row>
    <row r="173" spans="21:21" x14ac:dyDescent="0.3">
      <c r="U173" s="7"/>
    </row>
    <row r="174" spans="21:21" x14ac:dyDescent="0.3">
      <c r="U174" s="7"/>
    </row>
    <row r="175" spans="21:21" x14ac:dyDescent="0.3">
      <c r="U175" s="7"/>
    </row>
    <row r="176" spans="21:21" x14ac:dyDescent="0.3">
      <c r="U176" s="7"/>
    </row>
    <row r="177" spans="21:21" x14ac:dyDescent="0.3">
      <c r="U177" s="7"/>
    </row>
    <row r="178" spans="21:21" x14ac:dyDescent="0.3">
      <c r="U178" s="7"/>
    </row>
    <row r="179" spans="21:21" x14ac:dyDescent="0.3">
      <c r="U179" s="7"/>
    </row>
    <row r="180" spans="21:21" x14ac:dyDescent="0.3">
      <c r="U180" s="7"/>
    </row>
    <row r="181" spans="21:21" x14ac:dyDescent="0.3">
      <c r="U181" s="7"/>
    </row>
    <row r="182" spans="21:21" x14ac:dyDescent="0.3">
      <c r="U182" s="7"/>
    </row>
    <row r="183" spans="21:21" x14ac:dyDescent="0.3">
      <c r="U183" s="7"/>
    </row>
    <row r="184" spans="21:21" x14ac:dyDescent="0.3">
      <c r="U184" s="7"/>
    </row>
    <row r="185" spans="21:21" x14ac:dyDescent="0.3">
      <c r="U185" s="7"/>
    </row>
    <row r="186" spans="21:21" x14ac:dyDescent="0.3">
      <c r="U186" s="7"/>
    </row>
    <row r="187" spans="21:21" x14ac:dyDescent="0.3">
      <c r="U187" s="7"/>
    </row>
    <row r="188" spans="21:21" x14ac:dyDescent="0.3">
      <c r="U188" s="7"/>
    </row>
    <row r="189" spans="21:21" x14ac:dyDescent="0.3">
      <c r="U189" s="7"/>
    </row>
    <row r="190" spans="21:21" x14ac:dyDescent="0.3">
      <c r="U190" s="7"/>
    </row>
    <row r="191" spans="21:21" x14ac:dyDescent="0.3">
      <c r="U191" s="7"/>
    </row>
    <row r="192" spans="21:21" x14ac:dyDescent="0.3">
      <c r="U192" s="7"/>
    </row>
    <row r="193" spans="21:21" x14ac:dyDescent="0.3">
      <c r="U193" s="7"/>
    </row>
    <row r="194" spans="21:21" x14ac:dyDescent="0.3">
      <c r="U194" s="7"/>
    </row>
    <row r="195" spans="21:21" x14ac:dyDescent="0.3">
      <c r="U195" s="7"/>
    </row>
    <row r="196" spans="21:21" x14ac:dyDescent="0.3">
      <c r="U196" s="7"/>
    </row>
    <row r="197" spans="21:21" x14ac:dyDescent="0.3">
      <c r="U197" s="7"/>
    </row>
    <row r="198" spans="21:21" x14ac:dyDescent="0.3">
      <c r="U198" s="7"/>
    </row>
    <row r="199" spans="21:21" x14ac:dyDescent="0.3">
      <c r="U199" s="7"/>
    </row>
    <row r="200" spans="21:21" x14ac:dyDescent="0.3">
      <c r="U200" s="7"/>
    </row>
    <row r="201" spans="21:21" x14ac:dyDescent="0.3">
      <c r="U201" s="7"/>
    </row>
    <row r="202" spans="21:21" x14ac:dyDescent="0.3">
      <c r="U202" s="7"/>
    </row>
    <row r="203" spans="21:21" x14ac:dyDescent="0.3">
      <c r="U203" s="7"/>
    </row>
    <row r="204" spans="21:21" x14ac:dyDescent="0.3">
      <c r="U204" s="7"/>
    </row>
    <row r="205" spans="21:21" x14ac:dyDescent="0.3">
      <c r="U205" s="7"/>
    </row>
    <row r="206" spans="21:21" x14ac:dyDescent="0.3">
      <c r="U206" s="7"/>
    </row>
    <row r="207" spans="21:21" x14ac:dyDescent="0.3">
      <c r="U207" s="7"/>
    </row>
    <row r="208" spans="21:21" x14ac:dyDescent="0.3">
      <c r="U208" s="7"/>
    </row>
    <row r="209" spans="21:21" x14ac:dyDescent="0.3">
      <c r="U209" s="7"/>
    </row>
    <row r="210" spans="21:21" x14ac:dyDescent="0.3">
      <c r="U210" s="7"/>
    </row>
    <row r="211" spans="21:21" x14ac:dyDescent="0.3">
      <c r="U211" s="7"/>
    </row>
    <row r="212" spans="21:21" x14ac:dyDescent="0.3">
      <c r="U212" s="7"/>
    </row>
    <row r="213" spans="21:21" x14ac:dyDescent="0.3">
      <c r="U213" s="7"/>
    </row>
    <row r="214" spans="21:21" x14ac:dyDescent="0.3">
      <c r="U214" s="7"/>
    </row>
    <row r="215" spans="21:21" x14ac:dyDescent="0.3">
      <c r="U215" s="7"/>
    </row>
    <row r="216" spans="21:21" x14ac:dyDescent="0.3">
      <c r="U216" s="7"/>
    </row>
    <row r="217" spans="21:21" x14ac:dyDescent="0.3">
      <c r="U217" s="7"/>
    </row>
    <row r="218" spans="21:21" x14ac:dyDescent="0.3">
      <c r="U218" s="7"/>
    </row>
    <row r="219" spans="21:21" x14ac:dyDescent="0.3">
      <c r="U219" s="7"/>
    </row>
    <row r="220" spans="21:21" x14ac:dyDescent="0.3">
      <c r="U220" s="7"/>
    </row>
    <row r="221" spans="21:21" x14ac:dyDescent="0.3">
      <c r="U221" s="7"/>
    </row>
    <row r="222" spans="21:21" x14ac:dyDescent="0.3">
      <c r="U222" s="7"/>
    </row>
    <row r="223" spans="21:21" x14ac:dyDescent="0.3">
      <c r="U223" s="7"/>
    </row>
    <row r="224" spans="21:21" x14ac:dyDescent="0.3">
      <c r="U224" s="7"/>
    </row>
    <row r="225" spans="21:21" x14ac:dyDescent="0.3">
      <c r="U225" s="7"/>
    </row>
    <row r="226" spans="21:21" x14ac:dyDescent="0.3">
      <c r="U226" s="7"/>
    </row>
    <row r="227" spans="21:21" x14ac:dyDescent="0.3">
      <c r="U227" s="7"/>
    </row>
    <row r="228" spans="21:21" x14ac:dyDescent="0.3">
      <c r="U228" s="7"/>
    </row>
    <row r="229" spans="21:21" x14ac:dyDescent="0.3">
      <c r="U229" s="7"/>
    </row>
    <row r="230" spans="21:21" x14ac:dyDescent="0.3">
      <c r="U230" s="7"/>
    </row>
    <row r="231" spans="21:21" x14ac:dyDescent="0.3">
      <c r="U231" s="7"/>
    </row>
    <row r="232" spans="21:21" x14ac:dyDescent="0.3">
      <c r="U232" s="7"/>
    </row>
    <row r="233" spans="21:21" x14ac:dyDescent="0.3">
      <c r="U233" s="7"/>
    </row>
    <row r="234" spans="21:21" x14ac:dyDescent="0.3">
      <c r="U234" s="7"/>
    </row>
    <row r="235" spans="21:21" x14ac:dyDescent="0.3">
      <c r="U235" s="7"/>
    </row>
    <row r="236" spans="21:21" x14ac:dyDescent="0.3">
      <c r="U236" s="7"/>
    </row>
    <row r="237" spans="21:21" x14ac:dyDescent="0.3">
      <c r="U237" s="7"/>
    </row>
    <row r="238" spans="21:21" x14ac:dyDescent="0.3">
      <c r="U238" s="7"/>
    </row>
    <row r="239" spans="21:21" x14ac:dyDescent="0.3">
      <c r="U239" s="7"/>
    </row>
    <row r="240" spans="21:21" x14ac:dyDescent="0.3">
      <c r="U240" s="7"/>
    </row>
    <row r="241" spans="21:21" x14ac:dyDescent="0.3">
      <c r="U241" s="7"/>
    </row>
    <row r="242" spans="21:21" x14ac:dyDescent="0.3">
      <c r="U242" s="7"/>
    </row>
    <row r="243" spans="21:21" x14ac:dyDescent="0.3">
      <c r="U243" s="7"/>
    </row>
    <row r="244" spans="21:21" x14ac:dyDescent="0.3">
      <c r="U244" s="7"/>
    </row>
    <row r="245" spans="21:21" x14ac:dyDescent="0.3">
      <c r="U245" s="7"/>
    </row>
    <row r="246" spans="21:21" x14ac:dyDescent="0.3">
      <c r="U246" s="7"/>
    </row>
    <row r="247" spans="21:21" x14ac:dyDescent="0.3">
      <c r="U247" s="7"/>
    </row>
    <row r="248" spans="21:21" x14ac:dyDescent="0.3">
      <c r="U248" s="7"/>
    </row>
    <row r="249" spans="21:21" x14ac:dyDescent="0.3">
      <c r="U249" s="7"/>
    </row>
    <row r="250" spans="21:21" x14ac:dyDescent="0.3">
      <c r="U250" s="7"/>
    </row>
    <row r="251" spans="21:21" x14ac:dyDescent="0.3">
      <c r="U251" s="7"/>
    </row>
    <row r="252" spans="21:21" x14ac:dyDescent="0.3">
      <c r="U252" s="7"/>
    </row>
    <row r="253" spans="21:21" x14ac:dyDescent="0.3">
      <c r="U253" s="7"/>
    </row>
    <row r="254" spans="21:21" x14ac:dyDescent="0.3">
      <c r="U254" s="7"/>
    </row>
    <row r="255" spans="21:21" x14ac:dyDescent="0.3">
      <c r="U255" s="7"/>
    </row>
    <row r="256" spans="21:21" x14ac:dyDescent="0.3">
      <c r="U256" s="7"/>
    </row>
    <row r="257" spans="21:21" x14ac:dyDescent="0.3">
      <c r="U257" s="7"/>
    </row>
    <row r="258" spans="21:21" x14ac:dyDescent="0.3">
      <c r="U258" s="7"/>
    </row>
    <row r="259" spans="21:21" x14ac:dyDescent="0.3">
      <c r="U259" s="7"/>
    </row>
    <row r="260" spans="21:21" x14ac:dyDescent="0.3">
      <c r="U260" s="7"/>
    </row>
    <row r="261" spans="21:21" x14ac:dyDescent="0.3">
      <c r="U261" s="7"/>
    </row>
    <row r="262" spans="21:21" x14ac:dyDescent="0.3">
      <c r="U262" s="7"/>
    </row>
    <row r="263" spans="21:21" x14ac:dyDescent="0.3">
      <c r="U263" s="7"/>
    </row>
    <row r="264" spans="21:21" x14ac:dyDescent="0.3">
      <c r="U264" s="7"/>
    </row>
    <row r="265" spans="21:21" x14ac:dyDescent="0.3">
      <c r="U265" s="7"/>
    </row>
    <row r="266" spans="21:21" x14ac:dyDescent="0.3">
      <c r="U266" s="7"/>
    </row>
    <row r="267" spans="21:21" x14ac:dyDescent="0.3">
      <c r="U267" s="7"/>
    </row>
    <row r="268" spans="21:21" x14ac:dyDescent="0.3">
      <c r="U268" s="7"/>
    </row>
    <row r="269" spans="21:21" x14ac:dyDescent="0.3">
      <c r="U269" s="7"/>
    </row>
    <row r="270" spans="21:21" x14ac:dyDescent="0.3">
      <c r="U270" s="7"/>
    </row>
    <row r="271" spans="21:21" x14ac:dyDescent="0.3">
      <c r="U271" s="7"/>
    </row>
    <row r="272" spans="21:21" x14ac:dyDescent="0.3">
      <c r="U272" s="7"/>
    </row>
    <row r="273" spans="21:21" x14ac:dyDescent="0.3">
      <c r="U273" s="7"/>
    </row>
    <row r="274" spans="21:21" x14ac:dyDescent="0.3">
      <c r="U274" s="7"/>
    </row>
    <row r="275" spans="21:21" x14ac:dyDescent="0.3">
      <c r="U275" s="7"/>
    </row>
    <row r="276" spans="21:21" x14ac:dyDescent="0.3">
      <c r="U276" s="7"/>
    </row>
    <row r="277" spans="21:21" x14ac:dyDescent="0.3">
      <c r="U277" s="7"/>
    </row>
    <row r="278" spans="21:21" x14ac:dyDescent="0.3">
      <c r="U278" s="7"/>
    </row>
    <row r="279" spans="21:21" x14ac:dyDescent="0.3">
      <c r="U279" s="7"/>
    </row>
    <row r="280" spans="21:21" x14ac:dyDescent="0.3">
      <c r="U280" s="7"/>
    </row>
    <row r="281" spans="21:21" x14ac:dyDescent="0.3">
      <c r="U281" s="7"/>
    </row>
    <row r="282" spans="21:21" x14ac:dyDescent="0.3">
      <c r="U282" s="7"/>
    </row>
    <row r="283" spans="21:21" x14ac:dyDescent="0.3">
      <c r="U283" s="7"/>
    </row>
    <row r="284" spans="21:21" x14ac:dyDescent="0.3">
      <c r="U284" s="7"/>
    </row>
    <row r="285" spans="21:21" x14ac:dyDescent="0.3">
      <c r="U285" s="7"/>
    </row>
    <row r="286" spans="21:21" x14ac:dyDescent="0.3">
      <c r="U286" s="7"/>
    </row>
    <row r="287" spans="21:21" x14ac:dyDescent="0.3">
      <c r="U287" s="7"/>
    </row>
    <row r="288" spans="21:21" x14ac:dyDescent="0.3">
      <c r="U288" s="7"/>
    </row>
    <row r="289" spans="21:21" x14ac:dyDescent="0.3">
      <c r="U289" s="7"/>
    </row>
    <row r="290" spans="21:21" x14ac:dyDescent="0.3">
      <c r="U290" s="7"/>
    </row>
    <row r="291" spans="21:21" x14ac:dyDescent="0.3">
      <c r="U291" s="7"/>
    </row>
    <row r="292" spans="21:21" x14ac:dyDescent="0.3">
      <c r="U292" s="7"/>
    </row>
    <row r="293" spans="21:21" x14ac:dyDescent="0.3">
      <c r="U293" s="7"/>
    </row>
    <row r="294" spans="21:21" x14ac:dyDescent="0.3">
      <c r="U294" s="7"/>
    </row>
    <row r="295" spans="21:21" x14ac:dyDescent="0.3">
      <c r="U295" s="7"/>
    </row>
    <row r="296" spans="21:21" x14ac:dyDescent="0.3">
      <c r="U296" s="7"/>
    </row>
    <row r="297" spans="21:21" x14ac:dyDescent="0.3">
      <c r="U297" s="7"/>
    </row>
    <row r="298" spans="21:21" x14ac:dyDescent="0.3">
      <c r="U298" s="7"/>
    </row>
    <row r="299" spans="21:21" x14ac:dyDescent="0.3">
      <c r="U299" s="7"/>
    </row>
    <row r="300" spans="21:21" x14ac:dyDescent="0.3">
      <c r="U300" s="7"/>
    </row>
    <row r="301" spans="21:21" x14ac:dyDescent="0.3">
      <c r="U301" s="7"/>
    </row>
    <row r="302" spans="21:21" x14ac:dyDescent="0.3">
      <c r="U302" s="7"/>
    </row>
    <row r="303" spans="21:21" x14ac:dyDescent="0.3">
      <c r="U303" s="7"/>
    </row>
    <row r="304" spans="21:21" x14ac:dyDescent="0.3">
      <c r="U304" s="7"/>
    </row>
    <row r="305" spans="21:21" x14ac:dyDescent="0.3">
      <c r="U305" s="7"/>
    </row>
    <row r="306" spans="21:21" x14ac:dyDescent="0.3">
      <c r="U306" s="7"/>
    </row>
    <row r="307" spans="21:21" x14ac:dyDescent="0.3">
      <c r="U307" s="7"/>
    </row>
    <row r="308" spans="21:21" x14ac:dyDescent="0.3">
      <c r="U308" s="7"/>
    </row>
    <row r="309" spans="21:21" x14ac:dyDescent="0.3">
      <c r="U309" s="7"/>
    </row>
    <row r="310" spans="21:21" x14ac:dyDescent="0.3">
      <c r="U310" s="7"/>
    </row>
    <row r="311" spans="21:21" x14ac:dyDescent="0.3">
      <c r="U311" s="7"/>
    </row>
    <row r="312" spans="21:21" x14ac:dyDescent="0.3">
      <c r="U312" s="7"/>
    </row>
    <row r="313" spans="21:21" x14ac:dyDescent="0.3">
      <c r="U313" s="7"/>
    </row>
    <row r="314" spans="21:21" x14ac:dyDescent="0.3">
      <c r="U314" s="7"/>
    </row>
    <row r="315" spans="21:21" x14ac:dyDescent="0.3">
      <c r="U315" s="7"/>
    </row>
    <row r="316" spans="21:21" x14ac:dyDescent="0.3">
      <c r="U316" s="7"/>
    </row>
    <row r="317" spans="21:21" x14ac:dyDescent="0.3">
      <c r="U317" s="7"/>
    </row>
    <row r="318" spans="21:21" x14ac:dyDescent="0.3">
      <c r="U318" s="7"/>
    </row>
    <row r="319" spans="21:21" x14ac:dyDescent="0.3">
      <c r="U319" s="7"/>
    </row>
    <row r="320" spans="21:21" x14ac:dyDescent="0.3">
      <c r="U320" s="7"/>
    </row>
    <row r="321" spans="21:21" x14ac:dyDescent="0.3">
      <c r="U321" s="7"/>
    </row>
    <row r="322" spans="21:21" x14ac:dyDescent="0.3">
      <c r="U322" s="7"/>
    </row>
    <row r="323" spans="21:21" x14ac:dyDescent="0.3">
      <c r="U323" s="7"/>
    </row>
    <row r="324" spans="21:21" x14ac:dyDescent="0.3">
      <c r="U324" s="7"/>
    </row>
    <row r="325" spans="21:21" x14ac:dyDescent="0.3">
      <c r="U325" s="7"/>
    </row>
    <row r="326" spans="21:21" x14ac:dyDescent="0.3">
      <c r="U326" s="7"/>
    </row>
    <row r="327" spans="21:21" x14ac:dyDescent="0.3">
      <c r="U327" s="7"/>
    </row>
    <row r="328" spans="21:21" x14ac:dyDescent="0.3">
      <c r="U328" s="7"/>
    </row>
    <row r="329" spans="21:21" x14ac:dyDescent="0.3">
      <c r="U329" s="7"/>
    </row>
    <row r="330" spans="21:21" x14ac:dyDescent="0.3">
      <c r="U330" s="7"/>
    </row>
    <row r="331" spans="21:21" x14ac:dyDescent="0.3">
      <c r="U331" s="7"/>
    </row>
    <row r="332" spans="21:21" x14ac:dyDescent="0.3">
      <c r="U332" s="7"/>
    </row>
    <row r="333" spans="21:21" x14ac:dyDescent="0.3">
      <c r="U333" s="7"/>
    </row>
    <row r="334" spans="21:21" x14ac:dyDescent="0.3">
      <c r="U334" s="7"/>
    </row>
    <row r="335" spans="21:21" x14ac:dyDescent="0.3">
      <c r="U335" s="7"/>
    </row>
    <row r="336" spans="21:21" x14ac:dyDescent="0.3">
      <c r="U336" s="7"/>
    </row>
    <row r="337" spans="21:21" x14ac:dyDescent="0.3">
      <c r="U337" s="7"/>
    </row>
    <row r="338" spans="21:21" x14ac:dyDescent="0.3">
      <c r="U338" s="7"/>
    </row>
    <row r="339" spans="21:21" x14ac:dyDescent="0.3">
      <c r="U339" s="7"/>
    </row>
    <row r="340" spans="21:21" x14ac:dyDescent="0.3">
      <c r="U340" s="7"/>
    </row>
    <row r="341" spans="21:21" x14ac:dyDescent="0.3">
      <c r="U341" s="7"/>
    </row>
    <row r="342" spans="21:21" x14ac:dyDescent="0.3">
      <c r="U342" s="7"/>
    </row>
    <row r="343" spans="21:21" x14ac:dyDescent="0.3">
      <c r="U343" s="7"/>
    </row>
    <row r="344" spans="21:21" x14ac:dyDescent="0.3">
      <c r="U344" s="7"/>
    </row>
    <row r="345" spans="21:21" x14ac:dyDescent="0.3">
      <c r="U345" s="7"/>
    </row>
    <row r="346" spans="21:21" x14ac:dyDescent="0.3">
      <c r="U346" s="7"/>
    </row>
    <row r="347" spans="21:21" x14ac:dyDescent="0.3">
      <c r="U347" s="7"/>
    </row>
    <row r="348" spans="21:21" x14ac:dyDescent="0.3">
      <c r="U348" s="7"/>
    </row>
    <row r="349" spans="21:21" x14ac:dyDescent="0.3">
      <c r="U349" s="7"/>
    </row>
    <row r="350" spans="21:21" x14ac:dyDescent="0.3">
      <c r="U350" s="7"/>
    </row>
    <row r="351" spans="21:21" x14ac:dyDescent="0.3">
      <c r="U351" s="7"/>
    </row>
    <row r="352" spans="21:21" x14ac:dyDescent="0.3">
      <c r="U352" s="7"/>
    </row>
    <row r="353" spans="21:21" x14ac:dyDescent="0.3">
      <c r="U353" s="7"/>
    </row>
    <row r="354" spans="21:21" x14ac:dyDescent="0.3">
      <c r="U354" s="7"/>
    </row>
    <row r="355" spans="21:21" x14ac:dyDescent="0.3">
      <c r="U355" s="7"/>
    </row>
    <row r="356" spans="21:21" x14ac:dyDescent="0.3">
      <c r="U356" s="7"/>
    </row>
    <row r="357" spans="21:21" x14ac:dyDescent="0.3">
      <c r="U357" s="7"/>
    </row>
    <row r="358" spans="21:21" x14ac:dyDescent="0.3">
      <c r="U358" s="7"/>
    </row>
    <row r="359" spans="21:21" x14ac:dyDescent="0.3">
      <c r="U359" s="7"/>
    </row>
    <row r="360" spans="21:21" x14ac:dyDescent="0.3">
      <c r="U360" s="7"/>
    </row>
    <row r="361" spans="21:21" x14ac:dyDescent="0.3">
      <c r="U361" s="7"/>
    </row>
    <row r="362" spans="21:21" x14ac:dyDescent="0.3">
      <c r="U362" s="7"/>
    </row>
    <row r="363" spans="21:21" x14ac:dyDescent="0.3">
      <c r="U363" s="7"/>
    </row>
    <row r="364" spans="21:21" x14ac:dyDescent="0.3">
      <c r="U364" s="7"/>
    </row>
    <row r="365" spans="21:21" x14ac:dyDescent="0.3">
      <c r="U365" s="7"/>
    </row>
    <row r="366" spans="21:21" x14ac:dyDescent="0.3">
      <c r="U366" s="7"/>
    </row>
    <row r="367" spans="21:21" x14ac:dyDescent="0.3">
      <c r="U367" s="7"/>
    </row>
    <row r="368" spans="21:21" x14ac:dyDescent="0.3">
      <c r="U368" s="7"/>
    </row>
    <row r="369" spans="21:21" x14ac:dyDescent="0.3">
      <c r="U369" s="7"/>
    </row>
    <row r="370" spans="21:21" x14ac:dyDescent="0.3">
      <c r="U370" s="7"/>
    </row>
    <row r="371" spans="21:21" x14ac:dyDescent="0.3">
      <c r="U371" s="7"/>
    </row>
    <row r="372" spans="21:21" x14ac:dyDescent="0.3">
      <c r="U372" s="7"/>
    </row>
    <row r="373" spans="21:21" x14ac:dyDescent="0.3">
      <c r="U373" s="7"/>
    </row>
    <row r="374" spans="21:21" x14ac:dyDescent="0.3">
      <c r="U374" s="7"/>
    </row>
    <row r="375" spans="21:21" x14ac:dyDescent="0.3">
      <c r="U375" s="7"/>
    </row>
    <row r="376" spans="21:21" x14ac:dyDescent="0.3">
      <c r="U376" s="7"/>
    </row>
    <row r="377" spans="21:21" x14ac:dyDescent="0.3">
      <c r="U377" s="7"/>
    </row>
    <row r="378" spans="21:21" x14ac:dyDescent="0.3">
      <c r="U378" s="7"/>
    </row>
    <row r="379" spans="21:21" x14ac:dyDescent="0.3">
      <c r="U379" s="7"/>
    </row>
    <row r="380" spans="21:21" x14ac:dyDescent="0.3">
      <c r="U380" s="7"/>
    </row>
    <row r="381" spans="21:21" x14ac:dyDescent="0.3">
      <c r="U381" s="7"/>
    </row>
    <row r="382" spans="21:21" x14ac:dyDescent="0.3">
      <c r="U382" s="7"/>
    </row>
    <row r="383" spans="21:21" x14ac:dyDescent="0.3">
      <c r="U383" s="7"/>
    </row>
    <row r="384" spans="21:21" x14ac:dyDescent="0.3">
      <c r="U384" s="7"/>
    </row>
    <row r="385" spans="21:21" x14ac:dyDescent="0.3">
      <c r="U385" s="7"/>
    </row>
    <row r="386" spans="21:21" x14ac:dyDescent="0.3">
      <c r="U386" s="7"/>
    </row>
    <row r="387" spans="21:21" x14ac:dyDescent="0.3">
      <c r="U387" s="7"/>
    </row>
    <row r="388" spans="21:21" x14ac:dyDescent="0.3">
      <c r="U388" s="7"/>
    </row>
    <row r="389" spans="21:21" x14ac:dyDescent="0.3">
      <c r="U389" s="7"/>
    </row>
    <row r="390" spans="21:21" x14ac:dyDescent="0.3">
      <c r="U390" s="7"/>
    </row>
    <row r="391" spans="21:21" x14ac:dyDescent="0.3">
      <c r="U391" s="7"/>
    </row>
    <row r="392" spans="21:21" x14ac:dyDescent="0.3">
      <c r="U392" s="7"/>
    </row>
    <row r="393" spans="21:21" x14ac:dyDescent="0.3">
      <c r="U393" s="7"/>
    </row>
    <row r="394" spans="21:21" x14ac:dyDescent="0.3">
      <c r="U394" s="7"/>
    </row>
    <row r="395" spans="21:21" x14ac:dyDescent="0.3">
      <c r="U395" s="7"/>
    </row>
    <row r="396" spans="21:21" x14ac:dyDescent="0.3">
      <c r="U396" s="7"/>
    </row>
    <row r="397" spans="21:21" x14ac:dyDescent="0.3">
      <c r="U397" s="7"/>
    </row>
    <row r="398" spans="21:21" x14ac:dyDescent="0.3">
      <c r="U398" s="7"/>
    </row>
    <row r="399" spans="21:21" x14ac:dyDescent="0.3">
      <c r="U399" s="7"/>
    </row>
    <row r="400" spans="21:21" x14ac:dyDescent="0.3">
      <c r="U400" s="7"/>
    </row>
    <row r="401" spans="21:21" x14ac:dyDescent="0.3">
      <c r="U401" s="7"/>
    </row>
    <row r="402" spans="21:21" x14ac:dyDescent="0.3">
      <c r="U402" s="7"/>
    </row>
    <row r="403" spans="21:21" x14ac:dyDescent="0.3">
      <c r="U403" s="7"/>
    </row>
    <row r="404" spans="21:21" x14ac:dyDescent="0.3">
      <c r="U404" s="7"/>
    </row>
    <row r="405" spans="21:21" x14ac:dyDescent="0.3">
      <c r="U405" s="7"/>
    </row>
    <row r="406" spans="21:21" x14ac:dyDescent="0.3">
      <c r="U406" s="7"/>
    </row>
    <row r="407" spans="21:21" x14ac:dyDescent="0.3">
      <c r="U407" s="7"/>
    </row>
    <row r="408" spans="21:21" x14ac:dyDescent="0.3">
      <c r="U408" s="7"/>
    </row>
    <row r="409" spans="21:21" x14ac:dyDescent="0.3">
      <c r="U409" s="7"/>
    </row>
    <row r="410" spans="21:21" x14ac:dyDescent="0.3">
      <c r="U410" s="7"/>
    </row>
    <row r="411" spans="21:21" x14ac:dyDescent="0.3">
      <c r="U411" s="7"/>
    </row>
    <row r="412" spans="21:21" x14ac:dyDescent="0.3">
      <c r="U412" s="7"/>
    </row>
    <row r="413" spans="21:21" x14ac:dyDescent="0.3">
      <c r="U413" s="7"/>
    </row>
    <row r="414" spans="21:21" x14ac:dyDescent="0.3">
      <c r="U414" s="7"/>
    </row>
    <row r="415" spans="21:21" x14ac:dyDescent="0.3">
      <c r="U415" s="7"/>
    </row>
    <row r="416" spans="21:21" x14ac:dyDescent="0.3">
      <c r="U416" s="7"/>
    </row>
    <row r="417" spans="21:21" x14ac:dyDescent="0.3">
      <c r="U417" s="7"/>
    </row>
    <row r="418" spans="21:21" x14ac:dyDescent="0.3">
      <c r="U418" s="7"/>
    </row>
    <row r="419" spans="21:21" x14ac:dyDescent="0.3">
      <c r="U419" s="7"/>
    </row>
    <row r="420" spans="21:21" x14ac:dyDescent="0.3">
      <c r="U420" s="7"/>
    </row>
    <row r="421" spans="21:21" x14ac:dyDescent="0.3">
      <c r="U421" s="7"/>
    </row>
    <row r="422" spans="21:21" x14ac:dyDescent="0.3">
      <c r="U422" s="7"/>
    </row>
    <row r="423" spans="21:21" x14ac:dyDescent="0.3">
      <c r="U423" s="7"/>
    </row>
    <row r="424" spans="21:21" x14ac:dyDescent="0.3">
      <c r="U424" s="7"/>
    </row>
    <row r="425" spans="21:21" x14ac:dyDescent="0.3">
      <c r="U425" s="7"/>
    </row>
    <row r="426" spans="21:21" x14ac:dyDescent="0.3">
      <c r="U426" s="7"/>
    </row>
    <row r="427" spans="21:21" x14ac:dyDescent="0.3">
      <c r="U427" s="7"/>
    </row>
    <row r="428" spans="21:21" x14ac:dyDescent="0.3">
      <c r="U428" s="7"/>
    </row>
    <row r="429" spans="21:21" x14ac:dyDescent="0.3">
      <c r="U429" s="7"/>
    </row>
    <row r="430" spans="21:21" x14ac:dyDescent="0.3">
      <c r="U430" s="7"/>
    </row>
    <row r="431" spans="21:21" x14ac:dyDescent="0.3">
      <c r="U431" s="7"/>
    </row>
    <row r="432" spans="21:21" x14ac:dyDescent="0.3">
      <c r="U432" s="7"/>
    </row>
    <row r="433" spans="21:21" x14ac:dyDescent="0.3">
      <c r="U433" s="7"/>
    </row>
    <row r="434" spans="21:21" x14ac:dyDescent="0.3">
      <c r="U434" s="7"/>
    </row>
    <row r="435" spans="21:21" x14ac:dyDescent="0.3">
      <c r="U435" s="7"/>
    </row>
    <row r="436" spans="21:21" x14ac:dyDescent="0.3">
      <c r="U436" s="7"/>
    </row>
    <row r="437" spans="21:21" x14ac:dyDescent="0.3">
      <c r="U437" s="7"/>
    </row>
    <row r="438" spans="21:21" x14ac:dyDescent="0.3">
      <c r="U438" s="7"/>
    </row>
    <row r="439" spans="21:21" x14ac:dyDescent="0.3">
      <c r="U439" s="7"/>
    </row>
    <row r="440" spans="21:21" x14ac:dyDescent="0.3">
      <c r="U440" s="7"/>
    </row>
    <row r="441" spans="21:21" x14ac:dyDescent="0.3">
      <c r="U441" s="7"/>
    </row>
    <row r="442" spans="21:21" x14ac:dyDescent="0.3">
      <c r="U442" s="7"/>
    </row>
    <row r="443" spans="21:21" x14ac:dyDescent="0.3">
      <c r="U443" s="7"/>
    </row>
    <row r="444" spans="21:21" x14ac:dyDescent="0.3">
      <c r="U444" s="7"/>
    </row>
    <row r="445" spans="21:21" x14ac:dyDescent="0.3">
      <c r="U445" s="7"/>
    </row>
    <row r="446" spans="21:21" x14ac:dyDescent="0.3">
      <c r="U446" s="7"/>
    </row>
    <row r="447" spans="21:21" x14ac:dyDescent="0.3">
      <c r="U447" s="7"/>
    </row>
    <row r="448" spans="21:21" x14ac:dyDescent="0.3">
      <c r="U448" s="7"/>
    </row>
    <row r="449" spans="21:21" x14ac:dyDescent="0.3">
      <c r="U449" s="7"/>
    </row>
    <row r="450" spans="21:21" x14ac:dyDescent="0.3">
      <c r="U450" s="7"/>
    </row>
    <row r="451" spans="21:21" x14ac:dyDescent="0.3">
      <c r="U451" s="7"/>
    </row>
    <row r="452" spans="21:21" x14ac:dyDescent="0.3">
      <c r="U452" s="7"/>
    </row>
    <row r="453" spans="21:21" x14ac:dyDescent="0.3">
      <c r="U453" s="7"/>
    </row>
    <row r="454" spans="21:21" x14ac:dyDescent="0.3">
      <c r="U454" s="7"/>
    </row>
    <row r="455" spans="21:21" x14ac:dyDescent="0.3">
      <c r="U455" s="7"/>
    </row>
    <row r="456" spans="21:21" x14ac:dyDescent="0.3">
      <c r="U456" s="7"/>
    </row>
    <row r="457" spans="21:21" x14ac:dyDescent="0.3">
      <c r="U457" s="7"/>
    </row>
    <row r="458" spans="21:21" x14ac:dyDescent="0.3">
      <c r="U458" s="7"/>
    </row>
    <row r="459" spans="21:21" x14ac:dyDescent="0.3">
      <c r="U459" s="7"/>
    </row>
    <row r="460" spans="21:21" x14ac:dyDescent="0.3">
      <c r="U460" s="7"/>
    </row>
    <row r="461" spans="21:21" x14ac:dyDescent="0.3">
      <c r="U461" s="7"/>
    </row>
    <row r="462" spans="21:21" x14ac:dyDescent="0.3">
      <c r="U462" s="7"/>
    </row>
    <row r="463" spans="21:21" x14ac:dyDescent="0.3">
      <c r="U463" s="7"/>
    </row>
    <row r="464" spans="21:21" x14ac:dyDescent="0.3">
      <c r="U464" s="7"/>
    </row>
    <row r="465" spans="21:21" x14ac:dyDescent="0.3">
      <c r="U465" s="7"/>
    </row>
    <row r="466" spans="21:21" x14ac:dyDescent="0.3">
      <c r="U466" s="7"/>
    </row>
    <row r="467" spans="21:21" x14ac:dyDescent="0.3">
      <c r="U467" s="7"/>
    </row>
    <row r="468" spans="21:21" x14ac:dyDescent="0.3">
      <c r="U468" s="7"/>
    </row>
    <row r="469" spans="21:21" x14ac:dyDescent="0.3">
      <c r="U469" s="7"/>
    </row>
    <row r="470" spans="21:21" x14ac:dyDescent="0.3">
      <c r="U470" s="7"/>
    </row>
    <row r="471" spans="21:21" x14ac:dyDescent="0.3">
      <c r="U471" s="7"/>
    </row>
    <row r="472" spans="21:21" x14ac:dyDescent="0.3">
      <c r="U472" s="7"/>
    </row>
    <row r="473" spans="21:21" x14ac:dyDescent="0.3">
      <c r="U473" s="7"/>
    </row>
    <row r="474" spans="21:21" x14ac:dyDescent="0.3">
      <c r="U474" s="7"/>
    </row>
    <row r="475" spans="21:21" x14ac:dyDescent="0.3">
      <c r="U475" s="7"/>
    </row>
    <row r="476" spans="21:21" x14ac:dyDescent="0.3">
      <c r="U476" s="7"/>
    </row>
    <row r="477" spans="21:21" x14ac:dyDescent="0.3">
      <c r="U477" s="7"/>
    </row>
    <row r="478" spans="21:21" x14ac:dyDescent="0.3">
      <c r="U478" s="7"/>
    </row>
    <row r="479" spans="21:21" x14ac:dyDescent="0.3">
      <c r="U479" s="7"/>
    </row>
    <row r="480" spans="21:21" x14ac:dyDescent="0.3">
      <c r="U480" s="7"/>
    </row>
    <row r="481" spans="21:21" x14ac:dyDescent="0.3">
      <c r="U481" s="7"/>
    </row>
    <row r="482" spans="21:21" x14ac:dyDescent="0.3">
      <c r="U482" s="7"/>
    </row>
    <row r="483" spans="21:21" x14ac:dyDescent="0.3">
      <c r="U483" s="7"/>
    </row>
    <row r="484" spans="21:21" x14ac:dyDescent="0.3">
      <c r="U484" s="7"/>
    </row>
    <row r="485" spans="21:21" x14ac:dyDescent="0.3">
      <c r="U485" s="7"/>
    </row>
    <row r="486" spans="21:21" x14ac:dyDescent="0.3">
      <c r="U486" s="7"/>
    </row>
    <row r="487" spans="21:21" x14ac:dyDescent="0.3">
      <c r="U487" s="7"/>
    </row>
    <row r="488" spans="21:21" x14ac:dyDescent="0.3">
      <c r="U488" s="7"/>
    </row>
    <row r="489" spans="21:21" x14ac:dyDescent="0.3">
      <c r="U489" s="7"/>
    </row>
    <row r="490" spans="21:21" x14ac:dyDescent="0.3">
      <c r="U490" s="7"/>
    </row>
    <row r="491" spans="21:21" x14ac:dyDescent="0.3">
      <c r="U491" s="7"/>
    </row>
    <row r="492" spans="21:21" x14ac:dyDescent="0.3">
      <c r="U492" s="7"/>
    </row>
    <row r="493" spans="21:21" x14ac:dyDescent="0.3">
      <c r="U493" s="7"/>
    </row>
    <row r="494" spans="21:21" x14ac:dyDescent="0.3">
      <c r="U494" s="7"/>
    </row>
    <row r="495" spans="21:21" x14ac:dyDescent="0.3">
      <c r="U495" s="7"/>
    </row>
    <row r="496" spans="21:21" x14ac:dyDescent="0.3">
      <c r="U496" s="7"/>
    </row>
    <row r="497" spans="21:21" x14ac:dyDescent="0.3">
      <c r="U497" s="7"/>
    </row>
    <row r="498" spans="21:21" x14ac:dyDescent="0.3">
      <c r="U498" s="7"/>
    </row>
    <row r="499" spans="21:21" x14ac:dyDescent="0.3">
      <c r="U499" s="7"/>
    </row>
    <row r="500" spans="21:21" x14ac:dyDescent="0.3">
      <c r="U500" s="7"/>
    </row>
    <row r="501" spans="21:21" x14ac:dyDescent="0.3">
      <c r="U501" s="7"/>
    </row>
    <row r="502" spans="21:21" x14ac:dyDescent="0.3">
      <c r="U502" s="7"/>
    </row>
    <row r="503" spans="21:21" x14ac:dyDescent="0.3">
      <c r="U503" s="7"/>
    </row>
    <row r="504" spans="21:21" x14ac:dyDescent="0.3">
      <c r="U504" s="7"/>
    </row>
    <row r="505" spans="21:21" x14ac:dyDescent="0.3">
      <c r="U505" s="7"/>
    </row>
    <row r="506" spans="21:21" x14ac:dyDescent="0.3">
      <c r="U506" s="7"/>
    </row>
    <row r="507" spans="21:21" x14ac:dyDescent="0.3">
      <c r="U507" s="7"/>
    </row>
    <row r="508" spans="21:21" x14ac:dyDescent="0.3">
      <c r="U508" s="7"/>
    </row>
    <row r="509" spans="21:21" x14ac:dyDescent="0.3">
      <c r="U509" s="7"/>
    </row>
    <row r="510" spans="21:21" x14ac:dyDescent="0.3">
      <c r="U510" s="7"/>
    </row>
    <row r="511" spans="21:21" x14ac:dyDescent="0.3">
      <c r="U511" s="7"/>
    </row>
    <row r="512" spans="21:21" x14ac:dyDescent="0.3">
      <c r="U512" s="7"/>
    </row>
    <row r="513" spans="21:21" x14ac:dyDescent="0.3">
      <c r="U513" s="7"/>
    </row>
    <row r="514" spans="21:21" x14ac:dyDescent="0.3">
      <c r="U514" s="7"/>
    </row>
    <row r="515" spans="21:21" x14ac:dyDescent="0.3">
      <c r="U515" s="7"/>
    </row>
    <row r="516" spans="21:21" x14ac:dyDescent="0.3">
      <c r="U516" s="7"/>
    </row>
    <row r="517" spans="21:21" x14ac:dyDescent="0.3">
      <c r="U517" s="7"/>
    </row>
    <row r="518" spans="21:21" x14ac:dyDescent="0.3">
      <c r="U518" s="7"/>
    </row>
    <row r="519" spans="21:21" x14ac:dyDescent="0.3">
      <c r="U519" s="7"/>
    </row>
    <row r="520" spans="21:21" x14ac:dyDescent="0.3">
      <c r="U520" s="7"/>
    </row>
    <row r="521" spans="21:21" x14ac:dyDescent="0.3">
      <c r="U521" s="7"/>
    </row>
    <row r="522" spans="21:21" x14ac:dyDescent="0.3">
      <c r="U522" s="7"/>
    </row>
    <row r="523" spans="21:21" x14ac:dyDescent="0.3">
      <c r="U523" s="7"/>
    </row>
    <row r="524" spans="21:21" x14ac:dyDescent="0.3">
      <c r="U524" s="7"/>
    </row>
    <row r="525" spans="21:21" x14ac:dyDescent="0.3">
      <c r="U525" s="7"/>
    </row>
    <row r="526" spans="21:21" x14ac:dyDescent="0.3">
      <c r="U526" s="7"/>
    </row>
    <row r="527" spans="21:21" x14ac:dyDescent="0.3">
      <c r="U527" s="7"/>
    </row>
    <row r="528" spans="21:21" x14ac:dyDescent="0.3">
      <c r="U528" s="7"/>
    </row>
    <row r="529" spans="21:21" x14ac:dyDescent="0.3">
      <c r="U529" s="7"/>
    </row>
    <row r="530" spans="21:21" x14ac:dyDescent="0.3">
      <c r="U530" s="7"/>
    </row>
    <row r="531" spans="21:21" x14ac:dyDescent="0.3">
      <c r="U531" s="7"/>
    </row>
    <row r="532" spans="21:21" x14ac:dyDescent="0.3">
      <c r="U532" s="7"/>
    </row>
    <row r="533" spans="21:21" x14ac:dyDescent="0.3">
      <c r="U533" s="7"/>
    </row>
    <row r="534" spans="21:21" x14ac:dyDescent="0.3">
      <c r="U534" s="7"/>
    </row>
    <row r="535" spans="21:21" x14ac:dyDescent="0.3">
      <c r="U535" s="7"/>
    </row>
    <row r="536" spans="21:21" x14ac:dyDescent="0.3">
      <c r="U536" s="7"/>
    </row>
    <row r="537" spans="21:21" x14ac:dyDescent="0.3">
      <c r="U537" s="7"/>
    </row>
    <row r="538" spans="21:21" x14ac:dyDescent="0.3">
      <c r="U538" s="7"/>
    </row>
    <row r="539" spans="21:21" x14ac:dyDescent="0.3">
      <c r="U539" s="7"/>
    </row>
    <row r="540" spans="21:21" x14ac:dyDescent="0.3">
      <c r="U540" s="7"/>
    </row>
    <row r="541" spans="21:21" x14ac:dyDescent="0.3">
      <c r="U541" s="7"/>
    </row>
    <row r="542" spans="21:21" x14ac:dyDescent="0.3">
      <c r="U542" s="7"/>
    </row>
    <row r="543" spans="21:21" x14ac:dyDescent="0.3">
      <c r="U543" s="7"/>
    </row>
    <row r="544" spans="21:21" x14ac:dyDescent="0.3">
      <c r="U544" s="7"/>
    </row>
    <row r="545" spans="21:21" x14ac:dyDescent="0.3">
      <c r="U545" s="7"/>
    </row>
    <row r="546" spans="21:21" x14ac:dyDescent="0.3">
      <c r="U546" s="7"/>
    </row>
    <row r="547" spans="21:21" x14ac:dyDescent="0.3">
      <c r="U547" s="7"/>
    </row>
    <row r="548" spans="21:21" x14ac:dyDescent="0.3">
      <c r="U548" s="7"/>
    </row>
    <row r="549" spans="21:21" x14ac:dyDescent="0.3">
      <c r="U549" s="7"/>
    </row>
    <row r="550" spans="21:21" x14ac:dyDescent="0.3">
      <c r="U550" s="7"/>
    </row>
    <row r="551" spans="21:21" x14ac:dyDescent="0.3">
      <c r="U551" s="7"/>
    </row>
    <row r="552" spans="21:21" x14ac:dyDescent="0.3">
      <c r="U552" s="7"/>
    </row>
    <row r="553" spans="21:21" x14ac:dyDescent="0.3">
      <c r="U553" s="7"/>
    </row>
    <row r="554" spans="21:21" x14ac:dyDescent="0.3">
      <c r="U554" s="7"/>
    </row>
    <row r="555" spans="21:21" x14ac:dyDescent="0.3">
      <c r="U555" s="7"/>
    </row>
    <row r="556" spans="21:21" x14ac:dyDescent="0.3">
      <c r="U556" s="7"/>
    </row>
    <row r="557" spans="21:21" x14ac:dyDescent="0.3">
      <c r="U557" s="7"/>
    </row>
    <row r="558" spans="21:21" x14ac:dyDescent="0.3">
      <c r="U558" s="7"/>
    </row>
    <row r="559" spans="21:21" x14ac:dyDescent="0.3">
      <c r="U559" s="7"/>
    </row>
    <row r="560" spans="21:21" x14ac:dyDescent="0.3">
      <c r="U560" s="7"/>
    </row>
    <row r="561" spans="21:21" x14ac:dyDescent="0.3">
      <c r="U561" s="7"/>
    </row>
    <row r="562" spans="21:21" x14ac:dyDescent="0.3">
      <c r="U562" s="7"/>
    </row>
    <row r="563" spans="21:21" x14ac:dyDescent="0.3">
      <c r="U563" s="7"/>
    </row>
    <row r="564" spans="21:21" x14ac:dyDescent="0.3">
      <c r="U564" s="7"/>
    </row>
    <row r="565" spans="21:21" x14ac:dyDescent="0.3">
      <c r="U565" s="7"/>
    </row>
    <row r="566" spans="21:21" x14ac:dyDescent="0.3">
      <c r="U566" s="7"/>
    </row>
    <row r="567" spans="21:21" x14ac:dyDescent="0.3">
      <c r="U567" s="7"/>
    </row>
    <row r="568" spans="21:21" x14ac:dyDescent="0.3">
      <c r="U568" s="7"/>
    </row>
    <row r="569" spans="21:21" x14ac:dyDescent="0.3">
      <c r="U569" s="7"/>
    </row>
    <row r="570" spans="21:21" x14ac:dyDescent="0.3">
      <c r="U570" s="7"/>
    </row>
    <row r="571" spans="21:21" x14ac:dyDescent="0.3">
      <c r="U571" s="7"/>
    </row>
    <row r="572" spans="21:21" x14ac:dyDescent="0.3">
      <c r="U572" s="7"/>
    </row>
    <row r="573" spans="21:21" x14ac:dyDescent="0.3">
      <c r="U573" s="7"/>
    </row>
    <row r="574" spans="21:21" x14ac:dyDescent="0.3">
      <c r="U574" s="7"/>
    </row>
    <row r="575" spans="21:21" x14ac:dyDescent="0.3">
      <c r="U575" s="7"/>
    </row>
    <row r="576" spans="21:21" x14ac:dyDescent="0.3">
      <c r="U576" s="7"/>
    </row>
    <row r="577" spans="21:21" x14ac:dyDescent="0.3">
      <c r="U577" s="7"/>
    </row>
    <row r="578" spans="21:21" x14ac:dyDescent="0.3">
      <c r="U578" s="7"/>
    </row>
    <row r="579" spans="21:21" x14ac:dyDescent="0.3">
      <c r="U579" s="7"/>
    </row>
    <row r="580" spans="21:21" x14ac:dyDescent="0.3">
      <c r="U580" s="7"/>
    </row>
    <row r="581" spans="21:21" x14ac:dyDescent="0.3">
      <c r="U581" s="7"/>
    </row>
    <row r="582" spans="21:21" x14ac:dyDescent="0.3">
      <c r="U582" s="7"/>
    </row>
    <row r="583" spans="21:21" x14ac:dyDescent="0.3">
      <c r="U583" s="7"/>
    </row>
    <row r="584" spans="21:21" x14ac:dyDescent="0.3">
      <c r="U584" s="7"/>
    </row>
    <row r="585" spans="21:21" x14ac:dyDescent="0.3">
      <c r="U585" s="7"/>
    </row>
    <row r="586" spans="21:21" x14ac:dyDescent="0.3">
      <c r="U586" s="7"/>
    </row>
    <row r="587" spans="21:21" x14ac:dyDescent="0.3">
      <c r="U587" s="7"/>
    </row>
    <row r="588" spans="21:21" x14ac:dyDescent="0.3">
      <c r="U588" s="7"/>
    </row>
    <row r="589" spans="21:21" x14ac:dyDescent="0.3">
      <c r="U589" s="7"/>
    </row>
    <row r="590" spans="21:21" x14ac:dyDescent="0.3">
      <c r="U590" s="7"/>
    </row>
    <row r="591" spans="21:21" x14ac:dyDescent="0.3">
      <c r="U591" s="7"/>
    </row>
    <row r="592" spans="21:21" x14ac:dyDescent="0.3">
      <c r="U592" s="7"/>
    </row>
    <row r="593" spans="21:21" x14ac:dyDescent="0.3">
      <c r="U593" s="7"/>
    </row>
    <row r="594" spans="21:21" x14ac:dyDescent="0.3">
      <c r="U594" s="7"/>
    </row>
    <row r="595" spans="21:21" x14ac:dyDescent="0.3">
      <c r="U595" s="7"/>
    </row>
    <row r="596" spans="21:21" x14ac:dyDescent="0.3">
      <c r="U596" s="7"/>
    </row>
    <row r="597" spans="21:21" x14ac:dyDescent="0.3">
      <c r="U597" s="7"/>
    </row>
    <row r="598" spans="21:21" x14ac:dyDescent="0.3">
      <c r="U598" s="7"/>
    </row>
    <row r="599" spans="21:21" x14ac:dyDescent="0.3">
      <c r="U599" s="7"/>
    </row>
    <row r="600" spans="21:21" x14ac:dyDescent="0.3">
      <c r="U600" s="7"/>
    </row>
    <row r="601" spans="21:21" x14ac:dyDescent="0.3">
      <c r="U601" s="7"/>
    </row>
    <row r="602" spans="21:21" x14ac:dyDescent="0.3">
      <c r="U602" s="7"/>
    </row>
    <row r="603" spans="21:21" x14ac:dyDescent="0.3">
      <c r="U603" s="7"/>
    </row>
    <row r="604" spans="21:21" x14ac:dyDescent="0.3">
      <c r="U604" s="7"/>
    </row>
    <row r="605" spans="21:21" x14ac:dyDescent="0.3">
      <c r="U605" s="7"/>
    </row>
    <row r="606" spans="21:21" x14ac:dyDescent="0.3">
      <c r="U606" s="7"/>
    </row>
    <row r="607" spans="21:21" x14ac:dyDescent="0.3">
      <c r="U607" s="7"/>
    </row>
    <row r="608" spans="21:21" x14ac:dyDescent="0.3">
      <c r="U608" s="7"/>
    </row>
    <row r="609" spans="21:21" x14ac:dyDescent="0.3">
      <c r="U609" s="7"/>
    </row>
    <row r="610" spans="21:21" x14ac:dyDescent="0.3">
      <c r="U610" s="7"/>
    </row>
    <row r="611" spans="21:21" x14ac:dyDescent="0.3">
      <c r="U611" s="7"/>
    </row>
    <row r="612" spans="21:21" x14ac:dyDescent="0.3">
      <c r="U612" s="7"/>
    </row>
    <row r="613" spans="21:21" x14ac:dyDescent="0.3">
      <c r="U613" s="7"/>
    </row>
    <row r="614" spans="21:21" x14ac:dyDescent="0.3">
      <c r="U614" s="7"/>
    </row>
    <row r="615" spans="21:21" x14ac:dyDescent="0.3">
      <c r="U615" s="7"/>
    </row>
    <row r="616" spans="21:21" x14ac:dyDescent="0.3">
      <c r="U616" s="7"/>
    </row>
    <row r="617" spans="21:21" x14ac:dyDescent="0.3">
      <c r="U617" s="7"/>
    </row>
    <row r="618" spans="21:21" x14ac:dyDescent="0.3">
      <c r="U618" s="7"/>
    </row>
    <row r="619" spans="21:21" x14ac:dyDescent="0.3">
      <c r="U619" s="7"/>
    </row>
    <row r="620" spans="21:21" x14ac:dyDescent="0.3">
      <c r="U620" s="7"/>
    </row>
    <row r="621" spans="21:21" x14ac:dyDescent="0.3">
      <c r="U621" s="7"/>
    </row>
    <row r="622" spans="21:21" x14ac:dyDescent="0.3">
      <c r="U622" s="7"/>
    </row>
    <row r="623" spans="21:21" x14ac:dyDescent="0.3">
      <c r="U623" s="7"/>
    </row>
    <row r="624" spans="21:21" x14ac:dyDescent="0.3">
      <c r="U624" s="7"/>
    </row>
    <row r="625" spans="21:21" x14ac:dyDescent="0.3">
      <c r="U625" s="7"/>
    </row>
    <row r="626" spans="21:21" x14ac:dyDescent="0.3">
      <c r="U626" s="7"/>
    </row>
    <row r="627" spans="21:21" x14ac:dyDescent="0.3">
      <c r="U627" s="7"/>
    </row>
    <row r="628" spans="21:21" x14ac:dyDescent="0.3">
      <c r="U628" s="7"/>
    </row>
    <row r="629" spans="21:21" x14ac:dyDescent="0.3">
      <c r="U629" s="7"/>
    </row>
    <row r="630" spans="21:21" x14ac:dyDescent="0.3">
      <c r="U630" s="7"/>
    </row>
    <row r="631" spans="21:21" x14ac:dyDescent="0.3">
      <c r="U631" s="7"/>
    </row>
    <row r="632" spans="21:21" x14ac:dyDescent="0.3">
      <c r="U632" s="7"/>
    </row>
    <row r="633" spans="21:21" x14ac:dyDescent="0.3">
      <c r="U633" s="7"/>
    </row>
    <row r="634" spans="21:21" x14ac:dyDescent="0.3">
      <c r="U634" s="7"/>
    </row>
    <row r="635" spans="21:21" x14ac:dyDescent="0.3">
      <c r="U635" s="7"/>
    </row>
    <row r="636" spans="21:21" x14ac:dyDescent="0.3">
      <c r="U636" s="7"/>
    </row>
    <row r="637" spans="21:21" x14ac:dyDescent="0.3">
      <c r="U637" s="7"/>
    </row>
    <row r="638" spans="21:21" x14ac:dyDescent="0.3">
      <c r="U638" s="7"/>
    </row>
    <row r="639" spans="21:21" x14ac:dyDescent="0.3">
      <c r="U639" s="7"/>
    </row>
    <row r="640" spans="21:21" x14ac:dyDescent="0.3">
      <c r="U640" s="7"/>
    </row>
    <row r="641" spans="21:21" x14ac:dyDescent="0.3">
      <c r="U641" s="7"/>
    </row>
    <row r="642" spans="21:21" x14ac:dyDescent="0.3">
      <c r="U642" s="7"/>
    </row>
    <row r="643" spans="21:21" x14ac:dyDescent="0.3">
      <c r="U643" s="7"/>
    </row>
    <row r="644" spans="21:21" x14ac:dyDescent="0.3">
      <c r="U644" s="7"/>
    </row>
    <row r="645" spans="21:21" x14ac:dyDescent="0.3">
      <c r="U645" s="7"/>
    </row>
    <row r="646" spans="21:21" x14ac:dyDescent="0.3">
      <c r="U646" s="7"/>
    </row>
    <row r="647" spans="21:21" x14ac:dyDescent="0.3">
      <c r="U647" s="7"/>
    </row>
    <row r="648" spans="21:21" x14ac:dyDescent="0.3">
      <c r="U648" s="7"/>
    </row>
    <row r="649" spans="21:21" x14ac:dyDescent="0.3">
      <c r="U649" s="7"/>
    </row>
    <row r="650" spans="21:21" x14ac:dyDescent="0.3">
      <c r="U650" s="7"/>
    </row>
    <row r="651" spans="21:21" x14ac:dyDescent="0.3">
      <c r="U651" s="7"/>
    </row>
    <row r="652" spans="21:21" x14ac:dyDescent="0.3">
      <c r="U652" s="7"/>
    </row>
    <row r="653" spans="21:21" x14ac:dyDescent="0.3">
      <c r="U653" s="7"/>
    </row>
    <row r="654" spans="21:21" x14ac:dyDescent="0.3">
      <c r="U654" s="7"/>
    </row>
    <row r="655" spans="21:21" x14ac:dyDescent="0.3">
      <c r="U655" s="7"/>
    </row>
    <row r="656" spans="21:21" x14ac:dyDescent="0.3">
      <c r="U656" s="7"/>
    </row>
    <row r="657" spans="21:21" x14ac:dyDescent="0.3">
      <c r="U657" s="7"/>
    </row>
    <row r="658" spans="21:21" x14ac:dyDescent="0.3">
      <c r="U658" s="7"/>
    </row>
    <row r="659" spans="21:21" x14ac:dyDescent="0.3">
      <c r="U659" s="7"/>
    </row>
    <row r="660" spans="21:21" x14ac:dyDescent="0.3">
      <c r="U660" s="7"/>
    </row>
    <row r="661" spans="21:21" x14ac:dyDescent="0.3">
      <c r="U661" s="7"/>
    </row>
    <row r="662" spans="21:21" x14ac:dyDescent="0.3">
      <c r="U662" s="7"/>
    </row>
    <row r="663" spans="21:21" x14ac:dyDescent="0.3">
      <c r="U663" s="7"/>
    </row>
    <row r="664" spans="21:21" x14ac:dyDescent="0.3">
      <c r="U664" s="7"/>
    </row>
    <row r="665" spans="21:21" x14ac:dyDescent="0.3">
      <c r="U665" s="7"/>
    </row>
    <row r="666" spans="21:21" x14ac:dyDescent="0.3">
      <c r="U666" s="7"/>
    </row>
    <row r="667" spans="21:21" x14ac:dyDescent="0.3">
      <c r="U667" s="7"/>
    </row>
    <row r="668" spans="21:21" x14ac:dyDescent="0.3">
      <c r="U668" s="7"/>
    </row>
    <row r="669" spans="21:21" x14ac:dyDescent="0.3">
      <c r="U669" s="7"/>
    </row>
    <row r="670" spans="21:21" x14ac:dyDescent="0.3">
      <c r="U670" s="7"/>
    </row>
    <row r="671" spans="21:21" x14ac:dyDescent="0.3">
      <c r="U671" s="7"/>
    </row>
    <row r="672" spans="21:21" x14ac:dyDescent="0.3">
      <c r="U672" s="7"/>
    </row>
    <row r="673" spans="21:21" x14ac:dyDescent="0.3">
      <c r="U673" s="7"/>
    </row>
    <row r="674" spans="21:21" x14ac:dyDescent="0.3">
      <c r="U674" s="7"/>
    </row>
    <row r="675" spans="21:21" x14ac:dyDescent="0.3">
      <c r="U675" s="7"/>
    </row>
    <row r="676" spans="21:21" x14ac:dyDescent="0.3">
      <c r="U676" s="7"/>
    </row>
    <row r="677" spans="21:21" x14ac:dyDescent="0.3">
      <c r="U677" s="7"/>
    </row>
    <row r="678" spans="21:21" x14ac:dyDescent="0.3">
      <c r="U678" s="7"/>
    </row>
    <row r="679" spans="21:21" x14ac:dyDescent="0.3">
      <c r="U679" s="7"/>
    </row>
    <row r="680" spans="21:21" x14ac:dyDescent="0.3">
      <c r="U680" s="7"/>
    </row>
    <row r="681" spans="21:21" x14ac:dyDescent="0.3">
      <c r="U681" s="7"/>
    </row>
    <row r="682" spans="21:21" x14ac:dyDescent="0.3">
      <c r="U682" s="7"/>
    </row>
    <row r="683" spans="21:21" x14ac:dyDescent="0.3">
      <c r="U683" s="7"/>
    </row>
    <row r="684" spans="21:21" x14ac:dyDescent="0.3">
      <c r="U684" s="7"/>
    </row>
    <row r="685" spans="21:21" x14ac:dyDescent="0.3">
      <c r="U685" s="7"/>
    </row>
    <row r="686" spans="21:21" x14ac:dyDescent="0.3">
      <c r="U686" s="7"/>
    </row>
    <row r="687" spans="21:21" x14ac:dyDescent="0.3">
      <c r="U687" s="7"/>
    </row>
    <row r="688" spans="21:21" x14ac:dyDescent="0.3">
      <c r="U688" s="7"/>
    </row>
    <row r="689" spans="21:21" x14ac:dyDescent="0.3">
      <c r="U689" s="7"/>
    </row>
    <row r="690" spans="21:21" x14ac:dyDescent="0.3">
      <c r="U690" s="7"/>
    </row>
    <row r="691" spans="21:21" x14ac:dyDescent="0.3">
      <c r="U691" s="7"/>
    </row>
    <row r="692" spans="21:21" x14ac:dyDescent="0.3">
      <c r="U692" s="7"/>
    </row>
    <row r="693" spans="21:21" x14ac:dyDescent="0.3">
      <c r="U693" s="7"/>
    </row>
    <row r="694" spans="21:21" x14ac:dyDescent="0.3">
      <c r="U694" s="7"/>
    </row>
    <row r="695" spans="21:21" x14ac:dyDescent="0.3">
      <c r="U695" s="7"/>
    </row>
    <row r="696" spans="21:21" x14ac:dyDescent="0.3">
      <c r="U696" s="7"/>
    </row>
    <row r="697" spans="21:21" x14ac:dyDescent="0.3">
      <c r="U697" s="7"/>
    </row>
    <row r="698" spans="21:21" x14ac:dyDescent="0.3">
      <c r="U698" s="7"/>
    </row>
    <row r="699" spans="21:21" x14ac:dyDescent="0.3">
      <c r="U699" s="7"/>
    </row>
    <row r="700" spans="21:21" x14ac:dyDescent="0.3">
      <c r="U700" s="7"/>
    </row>
    <row r="701" spans="21:21" x14ac:dyDescent="0.3">
      <c r="U701" s="7"/>
    </row>
    <row r="702" spans="21:21" x14ac:dyDescent="0.3">
      <c r="U702" s="7"/>
    </row>
    <row r="703" spans="21:21" x14ac:dyDescent="0.3">
      <c r="U703" s="7"/>
    </row>
    <row r="704" spans="21:21" x14ac:dyDescent="0.3">
      <c r="U704" s="7"/>
    </row>
    <row r="705" spans="21:21" x14ac:dyDescent="0.3">
      <c r="U705" s="7"/>
    </row>
    <row r="706" spans="21:21" x14ac:dyDescent="0.3">
      <c r="U706" s="7"/>
    </row>
    <row r="707" spans="21:21" x14ac:dyDescent="0.3">
      <c r="U707" s="7"/>
    </row>
    <row r="708" spans="21:21" x14ac:dyDescent="0.3">
      <c r="U708" s="7"/>
    </row>
    <row r="709" spans="21:21" x14ac:dyDescent="0.3">
      <c r="U709" s="7"/>
    </row>
    <row r="710" spans="21:21" x14ac:dyDescent="0.3">
      <c r="U710" s="7"/>
    </row>
    <row r="711" spans="21:21" x14ac:dyDescent="0.3">
      <c r="U711" s="7"/>
    </row>
    <row r="712" spans="21:21" x14ac:dyDescent="0.3">
      <c r="U712" s="7"/>
    </row>
    <row r="713" spans="21:21" x14ac:dyDescent="0.3">
      <c r="U713" s="7"/>
    </row>
    <row r="714" spans="21:21" x14ac:dyDescent="0.3">
      <c r="U714" s="7"/>
    </row>
    <row r="715" spans="21:21" x14ac:dyDescent="0.3">
      <c r="U715" s="7"/>
    </row>
    <row r="716" spans="21:21" x14ac:dyDescent="0.3">
      <c r="U716" s="7"/>
    </row>
    <row r="717" spans="21:21" x14ac:dyDescent="0.3">
      <c r="U717" s="7"/>
    </row>
    <row r="718" spans="21:21" x14ac:dyDescent="0.3">
      <c r="U718" s="7"/>
    </row>
    <row r="719" spans="21:21" x14ac:dyDescent="0.3">
      <c r="U719" s="7"/>
    </row>
    <row r="720" spans="21:21" x14ac:dyDescent="0.3">
      <c r="U720" s="7"/>
    </row>
    <row r="721" spans="21:21" x14ac:dyDescent="0.3">
      <c r="U721" s="7"/>
    </row>
    <row r="722" spans="21:21" x14ac:dyDescent="0.3">
      <c r="U722" s="7"/>
    </row>
    <row r="723" spans="21:21" x14ac:dyDescent="0.3">
      <c r="U723" s="7"/>
    </row>
    <row r="724" spans="21:21" x14ac:dyDescent="0.3">
      <c r="U724" s="7"/>
    </row>
    <row r="725" spans="21:21" x14ac:dyDescent="0.3">
      <c r="U725" s="7"/>
    </row>
    <row r="726" spans="21:21" x14ac:dyDescent="0.3">
      <c r="U726" s="7"/>
    </row>
    <row r="727" spans="21:21" x14ac:dyDescent="0.3">
      <c r="U727" s="7"/>
    </row>
    <row r="728" spans="21:21" x14ac:dyDescent="0.3">
      <c r="U728" s="7"/>
    </row>
    <row r="729" spans="21:21" x14ac:dyDescent="0.3">
      <c r="U729" s="7"/>
    </row>
    <row r="730" spans="21:21" x14ac:dyDescent="0.3">
      <c r="U730" s="7"/>
    </row>
    <row r="731" spans="21:21" x14ac:dyDescent="0.3">
      <c r="U731" s="7"/>
    </row>
    <row r="732" spans="21:21" x14ac:dyDescent="0.3">
      <c r="U732" s="7"/>
    </row>
    <row r="733" spans="21:21" x14ac:dyDescent="0.3">
      <c r="U733" s="7"/>
    </row>
    <row r="734" spans="21:21" x14ac:dyDescent="0.3">
      <c r="U734" s="7"/>
    </row>
    <row r="735" spans="21:21" x14ac:dyDescent="0.3">
      <c r="U735" s="7"/>
    </row>
    <row r="736" spans="21:21" x14ac:dyDescent="0.3">
      <c r="U736" s="7"/>
    </row>
    <row r="737" spans="21:21" x14ac:dyDescent="0.3">
      <c r="U737" s="7"/>
    </row>
    <row r="738" spans="21:21" x14ac:dyDescent="0.3">
      <c r="U738" s="7"/>
    </row>
    <row r="739" spans="21:21" x14ac:dyDescent="0.3">
      <c r="U739" s="7"/>
    </row>
    <row r="740" spans="21:21" x14ac:dyDescent="0.3">
      <c r="U740" s="7"/>
    </row>
    <row r="741" spans="21:21" x14ac:dyDescent="0.3">
      <c r="U741" s="7"/>
    </row>
    <row r="742" spans="21:21" x14ac:dyDescent="0.3">
      <c r="U742" s="7"/>
    </row>
    <row r="743" spans="21:21" x14ac:dyDescent="0.3">
      <c r="U743" s="7"/>
    </row>
    <row r="744" spans="21:21" x14ac:dyDescent="0.3">
      <c r="U744" s="7"/>
    </row>
    <row r="745" spans="21:21" x14ac:dyDescent="0.3">
      <c r="U745" s="7"/>
    </row>
    <row r="746" spans="21:21" x14ac:dyDescent="0.3">
      <c r="U746" s="7"/>
    </row>
    <row r="747" spans="21:21" x14ac:dyDescent="0.3">
      <c r="U747" s="7"/>
    </row>
    <row r="748" spans="21:21" x14ac:dyDescent="0.3">
      <c r="U748" s="7"/>
    </row>
    <row r="749" spans="21:21" x14ac:dyDescent="0.3">
      <c r="U749" s="7"/>
    </row>
    <row r="750" spans="21:21" x14ac:dyDescent="0.3">
      <c r="U750" s="7"/>
    </row>
    <row r="751" spans="21:21" x14ac:dyDescent="0.3">
      <c r="U751" s="7"/>
    </row>
    <row r="752" spans="21:21" x14ac:dyDescent="0.3">
      <c r="U752" s="7"/>
    </row>
    <row r="753" spans="21:21" x14ac:dyDescent="0.3">
      <c r="U753" s="7"/>
    </row>
    <row r="754" spans="21:21" x14ac:dyDescent="0.3">
      <c r="U754" s="7"/>
    </row>
    <row r="755" spans="21:21" x14ac:dyDescent="0.3">
      <c r="U755" s="7"/>
    </row>
    <row r="756" spans="21:21" x14ac:dyDescent="0.3">
      <c r="U756" s="7"/>
    </row>
    <row r="757" spans="21:21" x14ac:dyDescent="0.3">
      <c r="U757" s="7"/>
    </row>
    <row r="758" spans="21:21" x14ac:dyDescent="0.3">
      <c r="U758" s="7"/>
    </row>
    <row r="759" spans="21:21" x14ac:dyDescent="0.3">
      <c r="U759" s="7"/>
    </row>
    <row r="760" spans="21:21" x14ac:dyDescent="0.3">
      <c r="U760" s="7"/>
    </row>
    <row r="761" spans="21:21" x14ac:dyDescent="0.3">
      <c r="U761" s="7"/>
    </row>
    <row r="762" spans="21:21" x14ac:dyDescent="0.3">
      <c r="U762" s="7"/>
    </row>
    <row r="763" spans="21:21" x14ac:dyDescent="0.3">
      <c r="U763" s="7"/>
    </row>
    <row r="764" spans="21:21" x14ac:dyDescent="0.3">
      <c r="U764" s="7"/>
    </row>
    <row r="765" spans="21:21" x14ac:dyDescent="0.3">
      <c r="U765" s="7"/>
    </row>
    <row r="766" spans="21:21" x14ac:dyDescent="0.3">
      <c r="U766" s="7"/>
    </row>
    <row r="767" spans="21:21" x14ac:dyDescent="0.3">
      <c r="U767" s="7"/>
    </row>
    <row r="768" spans="21:21" x14ac:dyDescent="0.3">
      <c r="U768" s="7"/>
    </row>
    <row r="769" spans="1:32" x14ac:dyDescent="0.3">
      <c r="U769" s="7"/>
    </row>
    <row r="770" spans="1:32" s="6" customFormat="1" x14ac:dyDescent="0.3">
      <c r="A770" s="1"/>
      <c r="B770" s="2"/>
      <c r="C770" s="3"/>
      <c r="D770" s="4"/>
      <c r="E770" s="4"/>
      <c r="F770" s="5"/>
      <c r="G770" s="5"/>
      <c r="H770" s="5"/>
      <c r="I770" s="5"/>
      <c r="J770" s="5"/>
      <c r="K770" s="5"/>
      <c r="L770" s="5"/>
      <c r="M770" s="5"/>
      <c r="N770" s="1"/>
      <c r="O770" s="1"/>
      <c r="P770" s="1"/>
      <c r="Q770" s="1"/>
      <c r="R770" s="1"/>
      <c r="S770" s="1"/>
      <c r="T770" s="1"/>
      <c r="U770" s="7"/>
      <c r="W770" s="2"/>
      <c r="X770" s="2"/>
      <c r="Y770" s="1"/>
      <c r="Z770" s="1"/>
      <c r="AA770" s="1"/>
      <c r="AB770" s="1"/>
      <c r="AC770" s="1"/>
      <c r="AD770" s="1"/>
      <c r="AE770" s="1"/>
      <c r="AF770" s="1"/>
    </row>
    <row r="771" spans="1:32" s="6" customFormat="1" x14ac:dyDescent="0.3">
      <c r="A771" s="1"/>
      <c r="B771" s="2"/>
      <c r="C771" s="3"/>
      <c r="D771" s="4"/>
      <c r="E771" s="4"/>
      <c r="F771" s="5"/>
      <c r="G771" s="5"/>
      <c r="H771" s="5"/>
      <c r="I771" s="5"/>
      <c r="J771" s="5"/>
      <c r="K771" s="5"/>
      <c r="L771" s="5"/>
      <c r="M771" s="5"/>
      <c r="N771" s="1"/>
      <c r="O771" s="1"/>
      <c r="P771" s="1"/>
      <c r="Q771" s="1"/>
      <c r="R771" s="1"/>
      <c r="S771" s="1"/>
      <c r="T771" s="1"/>
      <c r="U771" s="7"/>
      <c r="W771" s="2"/>
      <c r="X771" s="2"/>
      <c r="Y771" s="1"/>
      <c r="Z771" s="1"/>
      <c r="AA771" s="1"/>
      <c r="AB771" s="1"/>
      <c r="AC771" s="1"/>
      <c r="AD771" s="1"/>
      <c r="AE771" s="1"/>
      <c r="AF771" s="1"/>
    </row>
    <row r="772" spans="1:32" s="6" customFormat="1" x14ac:dyDescent="0.3">
      <c r="A772" s="1"/>
      <c r="B772" s="2"/>
      <c r="C772" s="3"/>
      <c r="D772" s="4"/>
      <c r="E772" s="4"/>
      <c r="F772" s="5"/>
      <c r="G772" s="5"/>
      <c r="H772" s="5"/>
      <c r="I772" s="5"/>
      <c r="J772" s="5"/>
      <c r="K772" s="5"/>
      <c r="L772" s="5"/>
      <c r="M772" s="5"/>
      <c r="N772" s="1"/>
      <c r="O772" s="1"/>
      <c r="P772" s="1"/>
      <c r="Q772" s="1"/>
      <c r="R772" s="1"/>
      <c r="S772" s="1"/>
      <c r="T772" s="1"/>
      <c r="U772" s="7"/>
      <c r="W772" s="2"/>
      <c r="X772" s="2"/>
      <c r="Y772" s="1"/>
      <c r="Z772" s="1"/>
      <c r="AA772" s="1"/>
      <c r="AB772" s="1"/>
      <c r="AC772" s="1"/>
      <c r="AD772" s="1"/>
      <c r="AE772" s="1"/>
      <c r="AF772" s="1"/>
    </row>
    <row r="773" spans="1:32" s="6" customFormat="1" x14ac:dyDescent="0.3">
      <c r="A773" s="1"/>
      <c r="B773" s="2"/>
      <c r="C773" s="3"/>
      <c r="D773" s="4"/>
      <c r="E773" s="4"/>
      <c r="F773" s="5"/>
      <c r="G773" s="5"/>
      <c r="H773" s="5"/>
      <c r="I773" s="5"/>
      <c r="J773" s="5"/>
      <c r="K773" s="5"/>
      <c r="L773" s="5"/>
      <c r="M773" s="5"/>
      <c r="N773" s="1"/>
      <c r="O773" s="1"/>
      <c r="P773" s="1"/>
      <c r="Q773" s="1"/>
      <c r="R773" s="1"/>
      <c r="S773" s="1"/>
      <c r="T773" s="1"/>
      <c r="U773" s="7"/>
      <c r="W773" s="2"/>
      <c r="X773" s="2"/>
      <c r="Y773" s="1"/>
      <c r="Z773" s="1"/>
      <c r="AA773" s="1"/>
      <c r="AB773" s="1"/>
      <c r="AC773" s="1"/>
      <c r="AD773" s="1"/>
      <c r="AE773" s="1"/>
      <c r="AF773" s="1"/>
    </row>
    <row r="774" spans="1:32" s="6" customFormat="1" x14ac:dyDescent="0.3">
      <c r="A774" s="1"/>
      <c r="B774" s="2"/>
      <c r="C774" s="3"/>
      <c r="D774" s="4"/>
      <c r="E774" s="4"/>
      <c r="F774" s="5"/>
      <c r="G774" s="5"/>
      <c r="H774" s="5"/>
      <c r="I774" s="5"/>
      <c r="J774" s="5"/>
      <c r="K774" s="5"/>
      <c r="L774" s="5"/>
      <c r="M774" s="5"/>
      <c r="N774" s="1"/>
      <c r="O774" s="1"/>
      <c r="P774" s="1"/>
      <c r="Q774" s="1"/>
      <c r="R774" s="1"/>
      <c r="S774" s="1"/>
      <c r="T774" s="1"/>
      <c r="U774" s="7"/>
      <c r="W774" s="2"/>
      <c r="X774" s="2"/>
      <c r="Y774" s="1"/>
      <c r="Z774" s="1"/>
      <c r="AA774" s="1"/>
      <c r="AB774" s="1"/>
      <c r="AC774" s="1"/>
      <c r="AD774" s="1"/>
      <c r="AE774" s="1"/>
      <c r="AF774" s="1"/>
    </row>
    <row r="775" spans="1:32" s="6" customFormat="1" x14ac:dyDescent="0.3">
      <c r="A775" s="1"/>
      <c r="B775" s="2"/>
      <c r="C775" s="3"/>
      <c r="D775" s="4"/>
      <c r="E775" s="4"/>
      <c r="F775" s="5"/>
      <c r="G775" s="5"/>
      <c r="H775" s="5"/>
      <c r="I775" s="5"/>
      <c r="J775" s="5"/>
      <c r="K775" s="5"/>
      <c r="L775" s="5"/>
      <c r="M775" s="5"/>
      <c r="N775" s="1"/>
      <c r="O775" s="1"/>
      <c r="P775" s="1"/>
      <c r="Q775" s="1"/>
      <c r="R775" s="1"/>
      <c r="S775" s="1"/>
      <c r="T775" s="1"/>
      <c r="U775" s="7"/>
      <c r="W775" s="2"/>
      <c r="X775" s="2"/>
      <c r="Y775" s="1"/>
      <c r="Z775" s="1"/>
      <c r="AA775" s="1"/>
      <c r="AB775" s="1"/>
      <c r="AC775" s="1"/>
      <c r="AD775" s="1"/>
      <c r="AE775" s="1"/>
      <c r="AF775" s="1"/>
    </row>
    <row r="776" spans="1:32" s="6" customFormat="1" x14ac:dyDescent="0.3">
      <c r="A776" s="1"/>
      <c r="B776" s="2"/>
      <c r="C776" s="3"/>
      <c r="D776" s="4"/>
      <c r="E776" s="4"/>
      <c r="F776" s="5"/>
      <c r="G776" s="5"/>
      <c r="H776" s="5"/>
      <c r="I776" s="5"/>
      <c r="J776" s="5"/>
      <c r="K776" s="5"/>
      <c r="L776" s="5"/>
      <c r="M776" s="5"/>
      <c r="N776" s="1"/>
      <c r="O776" s="1"/>
      <c r="P776" s="1"/>
      <c r="Q776" s="1"/>
      <c r="R776" s="1"/>
      <c r="S776" s="1"/>
      <c r="T776" s="1"/>
      <c r="U776" s="7"/>
      <c r="W776" s="2"/>
      <c r="X776" s="2"/>
      <c r="Y776" s="1"/>
      <c r="Z776" s="1"/>
      <c r="AA776" s="1"/>
      <c r="AB776" s="1"/>
      <c r="AC776" s="1"/>
      <c r="AD776" s="1"/>
      <c r="AE776" s="1"/>
      <c r="AF776" s="1"/>
    </row>
    <row r="777" spans="1:32" s="6" customFormat="1" x14ac:dyDescent="0.3">
      <c r="A777" s="1"/>
      <c r="B777" s="2"/>
      <c r="C777" s="3"/>
      <c r="D777" s="4"/>
      <c r="E777" s="4"/>
      <c r="F777" s="5"/>
      <c r="G777" s="5"/>
      <c r="H777" s="5"/>
      <c r="I777" s="5"/>
      <c r="J777" s="5"/>
      <c r="K777" s="5"/>
      <c r="L777" s="5"/>
      <c r="M777" s="5"/>
      <c r="N777" s="1"/>
      <c r="O777" s="1"/>
      <c r="P777" s="1"/>
      <c r="Q777" s="1"/>
      <c r="R777" s="1"/>
      <c r="S777" s="1"/>
      <c r="T777" s="1"/>
      <c r="U777" s="7"/>
      <c r="W777" s="2"/>
      <c r="X777" s="2"/>
      <c r="Y777" s="1"/>
      <c r="Z777" s="1"/>
      <c r="AA777" s="1"/>
      <c r="AB777" s="1"/>
      <c r="AC777" s="1"/>
      <c r="AD777" s="1"/>
      <c r="AE777" s="1"/>
      <c r="AF777" s="1"/>
    </row>
    <row r="778" spans="1:32" s="6" customFormat="1" x14ac:dyDescent="0.3">
      <c r="A778" s="1"/>
      <c r="B778" s="2"/>
      <c r="C778" s="3"/>
      <c r="D778" s="4"/>
      <c r="E778" s="4"/>
      <c r="F778" s="5"/>
      <c r="G778" s="5"/>
      <c r="H778" s="5"/>
      <c r="I778" s="5"/>
      <c r="J778" s="5"/>
      <c r="K778" s="5"/>
      <c r="L778" s="5"/>
      <c r="M778" s="5"/>
      <c r="N778" s="1"/>
      <c r="O778" s="1"/>
      <c r="P778" s="1"/>
      <c r="Q778" s="1"/>
      <c r="R778" s="1"/>
      <c r="S778" s="1"/>
      <c r="T778" s="1"/>
      <c r="U778" s="7"/>
      <c r="W778" s="2"/>
      <c r="X778" s="2"/>
      <c r="Y778" s="1"/>
      <c r="Z778" s="1"/>
      <c r="AA778" s="1"/>
      <c r="AB778" s="1"/>
      <c r="AC778" s="1"/>
      <c r="AD778" s="1"/>
      <c r="AE778" s="1"/>
      <c r="AF778" s="1"/>
    </row>
    <row r="779" spans="1:32" s="6" customFormat="1" x14ac:dyDescent="0.3">
      <c r="A779" s="1"/>
      <c r="B779" s="2"/>
      <c r="C779" s="3"/>
      <c r="D779" s="4"/>
      <c r="E779" s="4"/>
      <c r="F779" s="5"/>
      <c r="G779" s="5"/>
      <c r="H779" s="5"/>
      <c r="I779" s="5"/>
      <c r="J779" s="5"/>
      <c r="K779" s="5"/>
      <c r="L779" s="5"/>
      <c r="M779" s="5"/>
      <c r="N779" s="1"/>
      <c r="O779" s="1"/>
      <c r="P779" s="1"/>
      <c r="Q779" s="1"/>
      <c r="R779" s="1"/>
      <c r="S779" s="1"/>
      <c r="T779" s="1"/>
      <c r="U779" s="7"/>
      <c r="W779" s="2"/>
      <c r="X779" s="2"/>
      <c r="Y779" s="1"/>
      <c r="Z779" s="1"/>
      <c r="AA779" s="1"/>
      <c r="AB779" s="1"/>
      <c r="AC779" s="1"/>
      <c r="AD779" s="1"/>
      <c r="AE779" s="1"/>
      <c r="AF779" s="1"/>
    </row>
    <row r="780" spans="1:32" s="6" customFormat="1" x14ac:dyDescent="0.3">
      <c r="A780" s="1"/>
      <c r="B780" s="2"/>
      <c r="C780" s="3"/>
      <c r="D780" s="4"/>
      <c r="E780" s="4"/>
      <c r="F780" s="5"/>
      <c r="G780" s="5"/>
      <c r="H780" s="5"/>
      <c r="I780" s="5"/>
      <c r="J780" s="5"/>
      <c r="K780" s="5"/>
      <c r="L780" s="5"/>
      <c r="M780" s="5"/>
      <c r="N780" s="1"/>
      <c r="O780" s="1"/>
      <c r="P780" s="1"/>
      <c r="Q780" s="1"/>
      <c r="R780" s="1"/>
      <c r="S780" s="1"/>
      <c r="T780" s="1"/>
      <c r="U780" s="7"/>
      <c r="W780" s="2"/>
      <c r="X780" s="2"/>
      <c r="Y780" s="1"/>
      <c r="Z780" s="1"/>
      <c r="AA780" s="1"/>
      <c r="AB780" s="1"/>
      <c r="AC780" s="1"/>
      <c r="AD780" s="1"/>
      <c r="AE780" s="1"/>
      <c r="AF780" s="1"/>
    </row>
    <row r="781" spans="1:32" s="6" customFormat="1" x14ac:dyDescent="0.3">
      <c r="A781" s="1"/>
      <c r="B781" s="2"/>
      <c r="C781" s="3"/>
      <c r="D781" s="4"/>
      <c r="E781" s="4"/>
      <c r="F781" s="5"/>
      <c r="G781" s="5"/>
      <c r="H781" s="5"/>
      <c r="I781" s="5"/>
      <c r="J781" s="5"/>
      <c r="K781" s="5"/>
      <c r="L781" s="5"/>
      <c r="M781" s="5"/>
      <c r="N781" s="1"/>
      <c r="O781" s="1"/>
      <c r="P781" s="1"/>
      <c r="Q781" s="1"/>
      <c r="R781" s="1"/>
      <c r="S781" s="1"/>
      <c r="T781" s="1"/>
      <c r="U781" s="7"/>
      <c r="W781" s="2"/>
      <c r="X781" s="2"/>
      <c r="Y781" s="1"/>
      <c r="Z781" s="1"/>
      <c r="AA781" s="1"/>
      <c r="AB781" s="1"/>
      <c r="AC781" s="1"/>
      <c r="AD781" s="1"/>
      <c r="AE781" s="1"/>
      <c r="AF781" s="1"/>
    </row>
    <row r="782" spans="1:32" s="6" customFormat="1" x14ac:dyDescent="0.3">
      <c r="A782" s="1"/>
      <c r="B782" s="2"/>
      <c r="C782" s="3"/>
      <c r="D782" s="4"/>
      <c r="E782" s="4"/>
      <c r="F782" s="5"/>
      <c r="G782" s="5"/>
      <c r="H782" s="5"/>
      <c r="I782" s="5"/>
      <c r="J782" s="5"/>
      <c r="K782" s="5"/>
      <c r="L782" s="5"/>
      <c r="M782" s="5"/>
      <c r="N782" s="1"/>
      <c r="O782" s="1"/>
      <c r="P782" s="1"/>
      <c r="Q782" s="1"/>
      <c r="R782" s="1"/>
      <c r="S782" s="1"/>
      <c r="T782" s="1"/>
      <c r="U782" s="7"/>
      <c r="W782" s="2"/>
      <c r="X782" s="2"/>
      <c r="Y782" s="1"/>
      <c r="Z782" s="1"/>
      <c r="AA782" s="1"/>
      <c r="AB782" s="1"/>
      <c r="AC782" s="1"/>
      <c r="AD782" s="1"/>
      <c r="AE782" s="1"/>
      <c r="AF782" s="1"/>
    </row>
    <row r="783" spans="1:32" s="6" customFormat="1" x14ac:dyDescent="0.3">
      <c r="A783" s="1"/>
      <c r="B783" s="2"/>
      <c r="C783" s="3"/>
      <c r="D783" s="4"/>
      <c r="E783" s="4"/>
      <c r="F783" s="5"/>
      <c r="G783" s="5"/>
      <c r="H783" s="5"/>
      <c r="I783" s="5"/>
      <c r="J783" s="5"/>
      <c r="K783" s="5"/>
      <c r="L783" s="5"/>
      <c r="M783" s="5"/>
      <c r="N783" s="1"/>
      <c r="O783" s="1"/>
      <c r="P783" s="1"/>
      <c r="Q783" s="1"/>
      <c r="R783" s="1"/>
      <c r="S783" s="1"/>
      <c r="T783" s="1"/>
      <c r="U783" s="7"/>
      <c r="W783" s="2"/>
      <c r="X783" s="2"/>
      <c r="Y783" s="1"/>
      <c r="Z783" s="1"/>
      <c r="AA783" s="1"/>
      <c r="AB783" s="1"/>
      <c r="AC783" s="1"/>
      <c r="AD783" s="1"/>
      <c r="AE783" s="1"/>
      <c r="AF783" s="1"/>
    </row>
    <row r="784" spans="1:32" s="6" customFormat="1" x14ac:dyDescent="0.3">
      <c r="A784" s="1"/>
      <c r="B784" s="2"/>
      <c r="C784" s="3"/>
      <c r="D784" s="4"/>
      <c r="E784" s="4"/>
      <c r="F784" s="5"/>
      <c r="G784" s="5"/>
      <c r="H784" s="5"/>
      <c r="I784" s="5"/>
      <c r="J784" s="5"/>
      <c r="K784" s="5"/>
      <c r="L784" s="5"/>
      <c r="M784" s="5"/>
      <c r="N784" s="1"/>
      <c r="O784" s="1"/>
      <c r="P784" s="1"/>
      <c r="Q784" s="1"/>
      <c r="R784" s="1"/>
      <c r="S784" s="1"/>
      <c r="T784" s="1"/>
      <c r="U784" s="7"/>
      <c r="W784" s="2"/>
      <c r="X784" s="2"/>
      <c r="Y784" s="1"/>
      <c r="Z784" s="1"/>
      <c r="AA784" s="1"/>
      <c r="AB784" s="1"/>
      <c r="AC784" s="1"/>
      <c r="AD784" s="1"/>
      <c r="AE784" s="1"/>
      <c r="AF784" s="1"/>
    </row>
    <row r="785" spans="1:32" s="6" customFormat="1" x14ac:dyDescent="0.3">
      <c r="A785" s="1"/>
      <c r="B785" s="2"/>
      <c r="C785" s="3"/>
      <c r="D785" s="4"/>
      <c r="E785" s="4"/>
      <c r="F785" s="5"/>
      <c r="G785" s="5"/>
      <c r="H785" s="5"/>
      <c r="I785" s="5"/>
      <c r="J785" s="5"/>
      <c r="K785" s="5"/>
      <c r="L785" s="5"/>
      <c r="M785" s="5"/>
      <c r="N785" s="1"/>
      <c r="O785" s="1"/>
      <c r="P785" s="1"/>
      <c r="Q785" s="1"/>
      <c r="R785" s="1"/>
      <c r="S785" s="1"/>
      <c r="T785" s="1"/>
      <c r="U785" s="7"/>
      <c r="W785" s="2"/>
      <c r="X785" s="2"/>
      <c r="Y785" s="1"/>
      <c r="Z785" s="1"/>
      <c r="AA785" s="1"/>
      <c r="AB785" s="1"/>
      <c r="AC785" s="1"/>
      <c r="AD785" s="1"/>
      <c r="AE785" s="1"/>
      <c r="AF785" s="1"/>
    </row>
    <row r="786" spans="1:32" s="6" customFormat="1" x14ac:dyDescent="0.3">
      <c r="A786" s="1"/>
      <c r="B786" s="2"/>
      <c r="C786" s="3"/>
      <c r="D786" s="4"/>
      <c r="E786" s="4"/>
      <c r="F786" s="5"/>
      <c r="G786" s="5"/>
      <c r="H786" s="5"/>
      <c r="I786" s="5"/>
      <c r="J786" s="5"/>
      <c r="K786" s="5"/>
      <c r="L786" s="5"/>
      <c r="M786" s="5"/>
      <c r="N786" s="1"/>
      <c r="O786" s="1"/>
      <c r="P786" s="1"/>
      <c r="Q786" s="1"/>
      <c r="R786" s="1"/>
      <c r="S786" s="1"/>
      <c r="T786" s="1"/>
      <c r="U786" s="7"/>
      <c r="W786" s="2"/>
      <c r="X786" s="2"/>
      <c r="Y786" s="1"/>
      <c r="Z786" s="1"/>
      <c r="AA786" s="1"/>
      <c r="AB786" s="1"/>
      <c r="AC786" s="1"/>
      <c r="AD786" s="1"/>
      <c r="AE786" s="1"/>
      <c r="AF786" s="1"/>
    </row>
    <row r="787" spans="1:32" s="6" customFormat="1" x14ac:dyDescent="0.3">
      <c r="A787" s="1"/>
      <c r="B787" s="2"/>
      <c r="C787" s="3"/>
      <c r="D787" s="4"/>
      <c r="E787" s="4"/>
      <c r="F787" s="5"/>
      <c r="G787" s="5"/>
      <c r="H787" s="5"/>
      <c r="I787" s="5"/>
      <c r="J787" s="5"/>
      <c r="K787" s="5"/>
      <c r="L787" s="5"/>
      <c r="M787" s="5"/>
      <c r="N787" s="1"/>
      <c r="O787" s="1"/>
      <c r="P787" s="1"/>
      <c r="Q787" s="1"/>
      <c r="R787" s="1"/>
      <c r="S787" s="1"/>
      <c r="T787" s="1"/>
      <c r="U787" s="7"/>
      <c r="W787" s="2"/>
      <c r="X787" s="2"/>
      <c r="Y787" s="1"/>
      <c r="Z787" s="1"/>
      <c r="AA787" s="1"/>
      <c r="AB787" s="1"/>
      <c r="AC787" s="1"/>
      <c r="AD787" s="1"/>
      <c r="AE787" s="1"/>
      <c r="AF787" s="1"/>
    </row>
    <row r="788" spans="1:32" s="6" customFormat="1" x14ac:dyDescent="0.3">
      <c r="A788" s="1"/>
      <c r="B788" s="2"/>
      <c r="C788" s="3"/>
      <c r="D788" s="4"/>
      <c r="E788" s="4"/>
      <c r="F788" s="5"/>
      <c r="G788" s="5"/>
      <c r="H788" s="5"/>
      <c r="I788" s="5"/>
      <c r="J788" s="5"/>
      <c r="K788" s="5"/>
      <c r="L788" s="5"/>
      <c r="M788" s="5"/>
      <c r="N788" s="1"/>
      <c r="O788" s="1"/>
      <c r="P788" s="1"/>
      <c r="Q788" s="1"/>
      <c r="R788" s="1"/>
      <c r="S788" s="1"/>
      <c r="T788" s="1"/>
      <c r="U788" s="7"/>
      <c r="W788" s="2"/>
      <c r="X788" s="2"/>
      <c r="Y788" s="1"/>
      <c r="Z788" s="1"/>
      <c r="AA788" s="1"/>
      <c r="AB788" s="1"/>
      <c r="AC788" s="1"/>
      <c r="AD788" s="1"/>
      <c r="AE788" s="1"/>
      <c r="AF788" s="1"/>
    </row>
    <row r="789" spans="1:32" s="6" customFormat="1" x14ac:dyDescent="0.3">
      <c r="A789" s="1"/>
      <c r="B789" s="2"/>
      <c r="C789" s="3"/>
      <c r="D789" s="4"/>
      <c r="E789" s="4"/>
      <c r="F789" s="5"/>
      <c r="G789" s="5"/>
      <c r="H789" s="5"/>
      <c r="I789" s="5"/>
      <c r="J789" s="5"/>
      <c r="K789" s="5"/>
      <c r="L789" s="5"/>
      <c r="M789" s="5"/>
      <c r="N789" s="1"/>
      <c r="O789" s="1"/>
      <c r="P789" s="1"/>
      <c r="Q789" s="1"/>
      <c r="R789" s="1"/>
      <c r="S789" s="1"/>
      <c r="T789" s="1"/>
      <c r="U789" s="7"/>
      <c r="W789" s="2"/>
      <c r="X789" s="2"/>
      <c r="Y789" s="1"/>
      <c r="Z789" s="1"/>
      <c r="AA789" s="1"/>
      <c r="AB789" s="1"/>
      <c r="AC789" s="1"/>
      <c r="AD789" s="1"/>
      <c r="AE789" s="1"/>
      <c r="AF789" s="1"/>
    </row>
    <row r="790" spans="1:32" s="6" customFormat="1" x14ac:dyDescent="0.3">
      <c r="A790" s="1"/>
      <c r="B790" s="2"/>
      <c r="C790" s="3"/>
      <c r="D790" s="4"/>
      <c r="E790" s="4"/>
      <c r="F790" s="5"/>
      <c r="G790" s="5"/>
      <c r="H790" s="5"/>
      <c r="I790" s="5"/>
      <c r="J790" s="5"/>
      <c r="K790" s="5"/>
      <c r="L790" s="5"/>
      <c r="M790" s="5"/>
      <c r="N790" s="1"/>
      <c r="O790" s="1"/>
      <c r="P790" s="1"/>
      <c r="Q790" s="1"/>
      <c r="R790" s="1"/>
      <c r="S790" s="1"/>
      <c r="T790" s="1"/>
      <c r="U790" s="7"/>
      <c r="W790" s="2"/>
      <c r="X790" s="2"/>
      <c r="Y790" s="1"/>
      <c r="Z790" s="1"/>
      <c r="AA790" s="1"/>
      <c r="AB790" s="1"/>
      <c r="AC790" s="1"/>
      <c r="AD790" s="1"/>
      <c r="AE790" s="1"/>
      <c r="AF790" s="1"/>
    </row>
    <row r="791" spans="1:32" s="6" customFormat="1" x14ac:dyDescent="0.3">
      <c r="A791" s="1"/>
      <c r="B791" s="2"/>
      <c r="C791" s="3"/>
      <c r="D791" s="4"/>
      <c r="E791" s="4"/>
      <c r="F791" s="5"/>
      <c r="G791" s="5"/>
      <c r="H791" s="5"/>
      <c r="I791" s="5"/>
      <c r="J791" s="5"/>
      <c r="K791" s="5"/>
      <c r="L791" s="5"/>
      <c r="M791" s="5"/>
      <c r="N791" s="1"/>
      <c r="O791" s="1"/>
      <c r="P791" s="1"/>
      <c r="Q791" s="1"/>
      <c r="R791" s="1"/>
      <c r="S791" s="1"/>
      <c r="T791" s="1"/>
      <c r="U791" s="7"/>
      <c r="W791" s="2"/>
      <c r="X791" s="2"/>
      <c r="Y791" s="1"/>
      <c r="Z791" s="1"/>
      <c r="AA791" s="1"/>
      <c r="AB791" s="1"/>
      <c r="AC791" s="1"/>
      <c r="AD791" s="1"/>
      <c r="AE791" s="1"/>
      <c r="AF791" s="1"/>
    </row>
    <row r="792" spans="1:32" s="6" customFormat="1" x14ac:dyDescent="0.3">
      <c r="A792" s="1"/>
      <c r="B792" s="2"/>
      <c r="C792" s="3"/>
      <c r="D792" s="4"/>
      <c r="E792" s="4"/>
      <c r="F792" s="5"/>
      <c r="G792" s="5"/>
      <c r="H792" s="5"/>
      <c r="I792" s="5"/>
      <c r="J792" s="5"/>
      <c r="K792" s="5"/>
      <c r="L792" s="5"/>
      <c r="M792" s="5"/>
      <c r="N792" s="1"/>
      <c r="O792" s="1"/>
      <c r="P792" s="1"/>
      <c r="Q792" s="1"/>
      <c r="R792" s="1"/>
      <c r="S792" s="1"/>
      <c r="T792" s="1"/>
      <c r="U792" s="7"/>
      <c r="W792" s="2"/>
      <c r="X792" s="2"/>
      <c r="Y792" s="1"/>
      <c r="Z792" s="1"/>
      <c r="AA792" s="1"/>
      <c r="AB792" s="1"/>
      <c r="AC792" s="1"/>
      <c r="AD792" s="1"/>
      <c r="AE792" s="1"/>
      <c r="AF792" s="1"/>
    </row>
    <row r="793" spans="1:32" s="6" customFormat="1" x14ac:dyDescent="0.3">
      <c r="A793" s="1"/>
      <c r="B793" s="2"/>
      <c r="C793" s="3"/>
      <c r="D793" s="4"/>
      <c r="E793" s="4"/>
      <c r="F793" s="5"/>
      <c r="G793" s="5"/>
      <c r="H793" s="5"/>
      <c r="I793" s="5"/>
      <c r="J793" s="5"/>
      <c r="K793" s="5"/>
      <c r="L793" s="5"/>
      <c r="M793" s="5"/>
      <c r="N793" s="1"/>
      <c r="O793" s="1"/>
      <c r="P793" s="1"/>
      <c r="Q793" s="1"/>
      <c r="R793" s="1"/>
      <c r="S793" s="1"/>
      <c r="T793" s="1"/>
      <c r="U793" s="7"/>
      <c r="W793" s="2"/>
      <c r="X793" s="2"/>
      <c r="Y793" s="1"/>
      <c r="Z793" s="1"/>
      <c r="AA793" s="1"/>
      <c r="AB793" s="1"/>
      <c r="AC793" s="1"/>
      <c r="AD793" s="1"/>
      <c r="AE793" s="1"/>
      <c r="AF793" s="1"/>
    </row>
    <row r="794" spans="1:32" s="6" customFormat="1" x14ac:dyDescent="0.3">
      <c r="A794" s="1"/>
      <c r="B794" s="2"/>
      <c r="C794" s="3"/>
      <c r="D794" s="4"/>
      <c r="E794" s="4"/>
      <c r="F794" s="5"/>
      <c r="G794" s="5"/>
      <c r="H794" s="5"/>
      <c r="I794" s="5"/>
      <c r="J794" s="5"/>
      <c r="K794" s="5"/>
      <c r="L794" s="5"/>
      <c r="M794" s="5"/>
      <c r="N794" s="1"/>
      <c r="O794" s="1"/>
      <c r="P794" s="1"/>
      <c r="Q794" s="1"/>
      <c r="R794" s="1"/>
      <c r="S794" s="1"/>
      <c r="T794" s="1"/>
      <c r="U794" s="7"/>
      <c r="W794" s="2"/>
      <c r="X794" s="2"/>
      <c r="Y794" s="1"/>
      <c r="Z794" s="1"/>
      <c r="AA794" s="1"/>
      <c r="AB794" s="1"/>
      <c r="AC794" s="1"/>
      <c r="AD794" s="1"/>
      <c r="AE794" s="1"/>
      <c r="AF794" s="1"/>
    </row>
    <row r="795" spans="1:32" s="6" customFormat="1" x14ac:dyDescent="0.3">
      <c r="A795" s="1"/>
      <c r="B795" s="2"/>
      <c r="C795" s="3"/>
      <c r="D795" s="4"/>
      <c r="E795" s="4"/>
      <c r="F795" s="5"/>
      <c r="G795" s="5"/>
      <c r="H795" s="5"/>
      <c r="I795" s="5"/>
      <c r="J795" s="5"/>
      <c r="K795" s="5"/>
      <c r="L795" s="5"/>
      <c r="M795" s="5"/>
      <c r="N795" s="1"/>
      <c r="O795" s="1"/>
      <c r="P795" s="1"/>
      <c r="Q795" s="1"/>
      <c r="R795" s="1"/>
      <c r="S795" s="1"/>
      <c r="T795" s="1"/>
      <c r="U795" s="7"/>
      <c r="W795" s="2"/>
      <c r="X795" s="2"/>
      <c r="Y795" s="1"/>
      <c r="Z795" s="1"/>
      <c r="AA795" s="1"/>
      <c r="AB795" s="1"/>
      <c r="AC795" s="1"/>
      <c r="AD795" s="1"/>
      <c r="AE795" s="1"/>
      <c r="AF795" s="1"/>
    </row>
    <row r="796" spans="1:32" s="6" customFormat="1" x14ac:dyDescent="0.3">
      <c r="A796" s="1"/>
      <c r="B796" s="2"/>
      <c r="C796" s="3"/>
      <c r="D796" s="4"/>
      <c r="E796" s="4"/>
      <c r="F796" s="5"/>
      <c r="G796" s="5"/>
      <c r="H796" s="5"/>
      <c r="I796" s="5"/>
      <c r="J796" s="5"/>
      <c r="K796" s="5"/>
      <c r="L796" s="5"/>
      <c r="M796" s="5"/>
      <c r="N796" s="1"/>
      <c r="O796" s="1"/>
      <c r="P796" s="1"/>
      <c r="Q796" s="1"/>
      <c r="R796" s="1"/>
      <c r="S796" s="1"/>
      <c r="T796" s="1"/>
      <c r="U796" s="7"/>
      <c r="W796" s="2"/>
      <c r="X796" s="2"/>
      <c r="Y796" s="1"/>
      <c r="Z796" s="1"/>
      <c r="AA796" s="1"/>
      <c r="AB796" s="1"/>
      <c r="AC796" s="1"/>
      <c r="AD796" s="1"/>
      <c r="AE796" s="1"/>
      <c r="AF796" s="1"/>
    </row>
    <row r="797" spans="1:32" s="6" customFormat="1" x14ac:dyDescent="0.3">
      <c r="A797" s="1"/>
      <c r="B797" s="2"/>
      <c r="C797" s="3"/>
      <c r="D797" s="4"/>
      <c r="E797" s="4"/>
      <c r="F797" s="5"/>
      <c r="G797" s="5"/>
      <c r="H797" s="5"/>
      <c r="I797" s="5"/>
      <c r="J797" s="5"/>
      <c r="K797" s="5"/>
      <c r="L797" s="5"/>
      <c r="M797" s="5"/>
      <c r="N797" s="1"/>
      <c r="O797" s="1"/>
      <c r="P797" s="1"/>
      <c r="Q797" s="1"/>
      <c r="R797" s="1"/>
      <c r="S797" s="1"/>
      <c r="T797" s="1"/>
      <c r="U797" s="7"/>
      <c r="W797" s="2"/>
      <c r="X797" s="2"/>
      <c r="Y797" s="1"/>
      <c r="Z797" s="1"/>
      <c r="AA797" s="1"/>
      <c r="AB797" s="1"/>
      <c r="AC797" s="1"/>
      <c r="AD797" s="1"/>
      <c r="AE797" s="1"/>
      <c r="AF797" s="1"/>
    </row>
    <row r="798" spans="1:32" s="6" customFormat="1" x14ac:dyDescent="0.3">
      <c r="A798" s="1"/>
      <c r="B798" s="2"/>
      <c r="C798" s="3"/>
      <c r="D798" s="4"/>
      <c r="E798" s="4"/>
      <c r="F798" s="5"/>
      <c r="G798" s="5"/>
      <c r="H798" s="5"/>
      <c r="I798" s="5"/>
      <c r="J798" s="5"/>
      <c r="K798" s="5"/>
      <c r="L798" s="5"/>
      <c r="M798" s="5"/>
      <c r="N798" s="1"/>
      <c r="O798" s="1"/>
      <c r="P798" s="1"/>
      <c r="Q798" s="1"/>
      <c r="R798" s="1"/>
      <c r="S798" s="1"/>
      <c r="T798" s="1"/>
      <c r="U798" s="7"/>
      <c r="W798" s="2"/>
      <c r="X798" s="2"/>
      <c r="Y798" s="1"/>
      <c r="Z798" s="1"/>
      <c r="AA798" s="1"/>
      <c r="AB798" s="1"/>
      <c r="AC798" s="1"/>
      <c r="AD798" s="1"/>
      <c r="AE798" s="1"/>
      <c r="AF798" s="1"/>
    </row>
    <row r="799" spans="1:32" s="6" customFormat="1" x14ac:dyDescent="0.3">
      <c r="A799" s="1"/>
      <c r="B799" s="2"/>
      <c r="C799" s="3"/>
      <c r="D799" s="4"/>
      <c r="E799" s="4"/>
      <c r="F799" s="5"/>
      <c r="G799" s="5"/>
      <c r="H799" s="5"/>
      <c r="I799" s="5"/>
      <c r="J799" s="5"/>
      <c r="K799" s="5"/>
      <c r="L799" s="5"/>
      <c r="M799" s="5"/>
      <c r="N799" s="1"/>
      <c r="O799" s="1"/>
      <c r="P799" s="1"/>
      <c r="Q799" s="1"/>
      <c r="R799" s="1"/>
      <c r="S799" s="1"/>
      <c r="T799" s="1"/>
      <c r="U799" s="7"/>
      <c r="W799" s="2"/>
      <c r="X799" s="2"/>
      <c r="Y799" s="1"/>
      <c r="Z799" s="1"/>
      <c r="AA799" s="1"/>
      <c r="AB799" s="1"/>
      <c r="AC799" s="1"/>
      <c r="AD799" s="1"/>
      <c r="AE799" s="1"/>
      <c r="AF799" s="1"/>
    </row>
    <row r="800" spans="1:32" s="6" customFormat="1" x14ac:dyDescent="0.3">
      <c r="A800" s="1"/>
      <c r="B800" s="2"/>
      <c r="C800" s="3"/>
      <c r="D800" s="4"/>
      <c r="E800" s="4"/>
      <c r="F800" s="5"/>
      <c r="G800" s="5"/>
      <c r="H800" s="5"/>
      <c r="I800" s="5"/>
      <c r="J800" s="5"/>
      <c r="K800" s="5"/>
      <c r="L800" s="5"/>
      <c r="M800" s="5"/>
      <c r="N800" s="1"/>
      <c r="O800" s="1"/>
      <c r="P800" s="1"/>
      <c r="Q800" s="1"/>
      <c r="R800" s="1"/>
      <c r="S800" s="1"/>
      <c r="T800" s="1"/>
      <c r="U800" s="7"/>
      <c r="W800" s="2"/>
      <c r="X800" s="2"/>
      <c r="Y800" s="1"/>
      <c r="Z800" s="1"/>
      <c r="AA800" s="1"/>
      <c r="AB800" s="1"/>
      <c r="AC800" s="1"/>
      <c r="AD800" s="1"/>
      <c r="AE800" s="1"/>
      <c r="AF800" s="1"/>
    </row>
    <row r="801" spans="1:32" s="6" customFormat="1" x14ac:dyDescent="0.3">
      <c r="A801" s="1"/>
      <c r="B801" s="2"/>
      <c r="C801" s="3"/>
      <c r="D801" s="4"/>
      <c r="E801" s="4"/>
      <c r="F801" s="5"/>
      <c r="G801" s="5"/>
      <c r="H801" s="5"/>
      <c r="I801" s="5"/>
      <c r="J801" s="5"/>
      <c r="K801" s="5"/>
      <c r="L801" s="5"/>
      <c r="M801" s="5"/>
      <c r="N801" s="1"/>
      <c r="O801" s="1"/>
      <c r="P801" s="1"/>
      <c r="Q801" s="1"/>
      <c r="R801" s="1"/>
      <c r="S801" s="1"/>
      <c r="T801" s="1"/>
      <c r="U801" s="7"/>
      <c r="W801" s="2"/>
      <c r="X801" s="2"/>
      <c r="Y801" s="1"/>
      <c r="Z801" s="1"/>
      <c r="AA801" s="1"/>
      <c r="AB801" s="1"/>
      <c r="AC801" s="1"/>
      <c r="AD801" s="1"/>
      <c r="AE801" s="1"/>
      <c r="AF801" s="1"/>
    </row>
    <row r="802" spans="1:32" s="6" customFormat="1" x14ac:dyDescent="0.3">
      <c r="A802" s="1"/>
      <c r="B802" s="2"/>
      <c r="C802" s="3"/>
      <c r="D802" s="4"/>
      <c r="E802" s="4"/>
      <c r="F802" s="5"/>
      <c r="G802" s="5"/>
      <c r="H802" s="5"/>
      <c r="I802" s="5"/>
      <c r="J802" s="5"/>
      <c r="K802" s="5"/>
      <c r="L802" s="5"/>
      <c r="M802" s="5"/>
      <c r="N802" s="1"/>
      <c r="O802" s="1"/>
      <c r="P802" s="1"/>
      <c r="Q802" s="1"/>
      <c r="R802" s="1"/>
      <c r="S802" s="1"/>
      <c r="T802" s="1"/>
      <c r="U802" s="7"/>
      <c r="W802" s="2"/>
      <c r="X802" s="2"/>
      <c r="Y802" s="1"/>
      <c r="Z802" s="1"/>
      <c r="AA802" s="1"/>
      <c r="AB802" s="1"/>
      <c r="AC802" s="1"/>
      <c r="AD802" s="1"/>
      <c r="AE802" s="1"/>
      <c r="AF802" s="1"/>
    </row>
    <row r="803" spans="1:32" s="6" customFormat="1" x14ac:dyDescent="0.3">
      <c r="A803" s="1"/>
      <c r="B803" s="2"/>
      <c r="C803" s="3"/>
      <c r="D803" s="4"/>
      <c r="E803" s="4"/>
      <c r="F803" s="5"/>
      <c r="G803" s="5"/>
      <c r="H803" s="5"/>
      <c r="I803" s="5"/>
      <c r="J803" s="5"/>
      <c r="K803" s="5"/>
      <c r="L803" s="5"/>
      <c r="M803" s="5"/>
      <c r="N803" s="1"/>
      <c r="O803" s="1"/>
      <c r="P803" s="1"/>
      <c r="Q803" s="1"/>
      <c r="R803" s="1"/>
      <c r="S803" s="1"/>
      <c r="T803" s="1"/>
      <c r="U803" s="7"/>
      <c r="W803" s="2"/>
      <c r="X803" s="2"/>
      <c r="Y803" s="1"/>
      <c r="Z803" s="1"/>
      <c r="AA803" s="1"/>
      <c r="AB803" s="1"/>
      <c r="AC803" s="1"/>
      <c r="AD803" s="1"/>
      <c r="AE803" s="1"/>
      <c r="AF803" s="1"/>
    </row>
    <row r="804" spans="1:32" s="6" customFormat="1" x14ac:dyDescent="0.3">
      <c r="A804" s="1"/>
      <c r="B804" s="2"/>
      <c r="C804" s="3"/>
      <c r="D804" s="4"/>
      <c r="E804" s="4"/>
      <c r="F804" s="5"/>
      <c r="G804" s="5"/>
      <c r="H804" s="5"/>
      <c r="I804" s="5"/>
      <c r="J804" s="5"/>
      <c r="K804" s="5"/>
      <c r="L804" s="5"/>
      <c r="M804" s="5"/>
      <c r="N804" s="1"/>
      <c r="O804" s="1"/>
      <c r="P804" s="1"/>
      <c r="Q804" s="1"/>
      <c r="R804" s="1"/>
      <c r="S804" s="1"/>
      <c r="T804" s="1"/>
      <c r="U804" s="7"/>
      <c r="W804" s="2"/>
      <c r="X804" s="2"/>
      <c r="Y804" s="1"/>
      <c r="Z804" s="1"/>
      <c r="AA804" s="1"/>
      <c r="AB804" s="1"/>
      <c r="AC804" s="1"/>
      <c r="AD804" s="1"/>
      <c r="AE804" s="1"/>
      <c r="AF804" s="1"/>
    </row>
    <row r="805" spans="1:32" s="6" customFormat="1" x14ac:dyDescent="0.3">
      <c r="A805" s="1"/>
      <c r="B805" s="2"/>
      <c r="C805" s="3"/>
      <c r="D805" s="4"/>
      <c r="E805" s="4"/>
      <c r="F805" s="5"/>
      <c r="G805" s="5"/>
      <c r="H805" s="5"/>
      <c r="I805" s="5"/>
      <c r="J805" s="5"/>
      <c r="K805" s="5"/>
      <c r="L805" s="5"/>
      <c r="M805" s="5"/>
      <c r="N805" s="1"/>
      <c r="O805" s="1"/>
      <c r="P805" s="1"/>
      <c r="Q805" s="1"/>
      <c r="R805" s="1"/>
      <c r="S805" s="1"/>
      <c r="T805" s="1"/>
      <c r="U805" s="7"/>
      <c r="W805" s="2"/>
      <c r="X805" s="2"/>
      <c r="Y805" s="1"/>
      <c r="Z805" s="1"/>
      <c r="AA805" s="1"/>
      <c r="AB805" s="1"/>
      <c r="AC805" s="1"/>
      <c r="AD805" s="1"/>
      <c r="AE805" s="1"/>
      <c r="AF805" s="1"/>
    </row>
    <row r="806" spans="1:32" s="6" customFormat="1" x14ac:dyDescent="0.3">
      <c r="A806" s="1"/>
      <c r="B806" s="2"/>
      <c r="C806" s="3"/>
      <c r="D806" s="4"/>
      <c r="E806" s="4"/>
      <c r="F806" s="5"/>
      <c r="G806" s="5"/>
      <c r="H806" s="5"/>
      <c r="I806" s="5"/>
      <c r="J806" s="5"/>
      <c r="K806" s="5"/>
      <c r="L806" s="5"/>
      <c r="M806" s="5"/>
      <c r="N806" s="1"/>
      <c r="O806" s="1"/>
      <c r="P806" s="1"/>
      <c r="Q806" s="1"/>
      <c r="R806" s="1"/>
      <c r="S806" s="1"/>
      <c r="T806" s="1"/>
      <c r="U806" s="7"/>
      <c r="W806" s="2"/>
      <c r="X806" s="2"/>
      <c r="Y806" s="1"/>
      <c r="Z806" s="1"/>
      <c r="AA806" s="1"/>
      <c r="AB806" s="1"/>
      <c r="AC806" s="1"/>
      <c r="AD806" s="1"/>
      <c r="AE806" s="1"/>
      <c r="AF806" s="1"/>
    </row>
    <row r="807" spans="1:32" s="6" customFormat="1" x14ac:dyDescent="0.3">
      <c r="A807" s="1"/>
      <c r="B807" s="2"/>
      <c r="C807" s="3"/>
      <c r="D807" s="4"/>
      <c r="E807" s="4"/>
      <c r="F807" s="5"/>
      <c r="G807" s="5"/>
      <c r="H807" s="5"/>
      <c r="I807" s="5"/>
      <c r="J807" s="5"/>
      <c r="K807" s="5"/>
      <c r="L807" s="5"/>
      <c r="M807" s="5"/>
      <c r="N807" s="1"/>
      <c r="O807" s="1"/>
      <c r="P807" s="1"/>
      <c r="Q807" s="1"/>
      <c r="R807" s="1"/>
      <c r="S807" s="1"/>
      <c r="T807" s="1"/>
      <c r="U807" s="7"/>
      <c r="W807" s="2"/>
      <c r="X807" s="2"/>
      <c r="Y807" s="1"/>
      <c r="Z807" s="1"/>
      <c r="AA807" s="1"/>
      <c r="AB807" s="1"/>
      <c r="AC807" s="1"/>
      <c r="AD807" s="1"/>
      <c r="AE807" s="1"/>
      <c r="AF807" s="1"/>
    </row>
    <row r="808" spans="1:32" s="6" customFormat="1" x14ac:dyDescent="0.3">
      <c r="A808" s="1"/>
      <c r="B808" s="2"/>
      <c r="C808" s="3"/>
      <c r="D808" s="4"/>
      <c r="E808" s="4"/>
      <c r="F808" s="5"/>
      <c r="G808" s="5"/>
      <c r="H808" s="5"/>
      <c r="I808" s="5"/>
      <c r="J808" s="5"/>
      <c r="K808" s="5"/>
      <c r="L808" s="5"/>
      <c r="M808" s="5"/>
      <c r="N808" s="1"/>
      <c r="O808" s="1"/>
      <c r="P808" s="1"/>
      <c r="Q808" s="1"/>
      <c r="R808" s="1"/>
      <c r="S808" s="1"/>
      <c r="T808" s="1"/>
      <c r="U808" s="7"/>
      <c r="W808" s="2"/>
      <c r="X808" s="2"/>
      <c r="Y808" s="1"/>
      <c r="Z808" s="1"/>
      <c r="AA808" s="1"/>
      <c r="AB808" s="1"/>
      <c r="AC808" s="1"/>
      <c r="AD808" s="1"/>
      <c r="AE808" s="1"/>
      <c r="AF808" s="1"/>
    </row>
    <row r="809" spans="1:32" s="6" customFormat="1" x14ac:dyDescent="0.3">
      <c r="A809" s="1"/>
      <c r="B809" s="2"/>
      <c r="C809" s="3"/>
      <c r="D809" s="4"/>
      <c r="E809" s="4"/>
      <c r="F809" s="5"/>
      <c r="G809" s="5"/>
      <c r="H809" s="5"/>
      <c r="I809" s="5"/>
      <c r="J809" s="5"/>
      <c r="K809" s="5"/>
      <c r="L809" s="5"/>
      <c r="M809" s="5"/>
      <c r="N809" s="1"/>
      <c r="O809" s="1"/>
      <c r="P809" s="1"/>
      <c r="Q809" s="1"/>
      <c r="R809" s="1"/>
      <c r="S809" s="1"/>
      <c r="T809" s="1"/>
      <c r="U809" s="7"/>
      <c r="W809" s="2"/>
      <c r="X809" s="2"/>
      <c r="Y809" s="1"/>
      <c r="Z809" s="1"/>
      <c r="AA809" s="1"/>
      <c r="AB809" s="1"/>
      <c r="AC809" s="1"/>
      <c r="AD809" s="1"/>
      <c r="AE809" s="1"/>
      <c r="AF809" s="1"/>
    </row>
    <row r="810" spans="1:32" s="6" customFormat="1" x14ac:dyDescent="0.3">
      <c r="A810" s="1"/>
      <c r="B810" s="2"/>
      <c r="C810" s="3"/>
      <c r="D810" s="4"/>
      <c r="E810" s="4"/>
      <c r="F810" s="5"/>
      <c r="G810" s="5"/>
      <c r="H810" s="5"/>
      <c r="I810" s="5"/>
      <c r="J810" s="5"/>
      <c r="K810" s="5"/>
      <c r="L810" s="5"/>
      <c r="M810" s="5"/>
      <c r="N810" s="1"/>
      <c r="O810" s="1"/>
      <c r="P810" s="1"/>
      <c r="Q810" s="1"/>
      <c r="R810" s="1"/>
      <c r="S810" s="1"/>
      <c r="T810" s="1"/>
      <c r="U810" s="7"/>
      <c r="W810" s="2"/>
      <c r="X810" s="2"/>
      <c r="Y810" s="1"/>
      <c r="Z810" s="1"/>
      <c r="AA810" s="1"/>
      <c r="AB810" s="1"/>
      <c r="AC810" s="1"/>
      <c r="AD810" s="1"/>
      <c r="AE810" s="1"/>
      <c r="AF810" s="1"/>
    </row>
    <row r="811" spans="1:32" s="6" customFormat="1" x14ac:dyDescent="0.3">
      <c r="A811" s="1"/>
      <c r="B811" s="2"/>
      <c r="C811" s="3"/>
      <c r="D811" s="4"/>
      <c r="E811" s="4"/>
      <c r="F811" s="5"/>
      <c r="G811" s="5"/>
      <c r="H811" s="5"/>
      <c r="I811" s="5"/>
      <c r="J811" s="5"/>
      <c r="K811" s="5"/>
      <c r="L811" s="5"/>
      <c r="M811" s="5"/>
      <c r="N811" s="1"/>
      <c r="O811" s="1"/>
      <c r="P811" s="1"/>
      <c r="Q811" s="1"/>
      <c r="R811" s="1"/>
      <c r="S811" s="1"/>
      <c r="T811" s="1"/>
      <c r="U811" s="7"/>
      <c r="W811" s="2"/>
      <c r="X811" s="2"/>
      <c r="Y811" s="1"/>
      <c r="Z811" s="1"/>
      <c r="AA811" s="1"/>
      <c r="AB811" s="1"/>
      <c r="AC811" s="1"/>
      <c r="AD811" s="1"/>
      <c r="AE811" s="1"/>
      <c r="AF811" s="1"/>
    </row>
    <row r="812" spans="1:32" s="6" customFormat="1" x14ac:dyDescent="0.3">
      <c r="A812" s="1"/>
      <c r="B812" s="2"/>
      <c r="C812" s="3"/>
      <c r="D812" s="4"/>
      <c r="E812" s="4"/>
      <c r="F812" s="5"/>
      <c r="G812" s="5"/>
      <c r="H812" s="5"/>
      <c r="I812" s="5"/>
      <c r="J812" s="5"/>
      <c r="K812" s="5"/>
      <c r="L812" s="5"/>
      <c r="M812" s="5"/>
      <c r="N812" s="1"/>
      <c r="O812" s="1"/>
      <c r="P812" s="1"/>
      <c r="Q812" s="1"/>
      <c r="R812" s="1"/>
      <c r="S812" s="1"/>
      <c r="T812" s="1"/>
      <c r="U812" s="7"/>
      <c r="W812" s="2"/>
      <c r="X812" s="2"/>
      <c r="Y812" s="1"/>
      <c r="Z812" s="1"/>
      <c r="AA812" s="1"/>
      <c r="AB812" s="1"/>
      <c r="AC812" s="1"/>
      <c r="AD812" s="1"/>
      <c r="AE812" s="1"/>
      <c r="AF812" s="1"/>
    </row>
    <row r="813" spans="1:32" s="6" customFormat="1" x14ac:dyDescent="0.3">
      <c r="A813" s="1"/>
      <c r="B813" s="2"/>
      <c r="C813" s="3"/>
      <c r="D813" s="4"/>
      <c r="E813" s="4"/>
      <c r="F813" s="5"/>
      <c r="G813" s="5"/>
      <c r="H813" s="5"/>
      <c r="I813" s="5"/>
      <c r="J813" s="5"/>
      <c r="K813" s="5"/>
      <c r="L813" s="5"/>
      <c r="M813" s="5"/>
      <c r="N813" s="1"/>
      <c r="O813" s="1"/>
      <c r="P813" s="1"/>
      <c r="Q813" s="1"/>
      <c r="R813" s="1"/>
      <c r="S813" s="1"/>
      <c r="T813" s="1"/>
      <c r="U813" s="7"/>
      <c r="W813" s="2"/>
      <c r="X813" s="2"/>
      <c r="Y813" s="1"/>
      <c r="Z813" s="1"/>
      <c r="AA813" s="1"/>
      <c r="AB813" s="1"/>
      <c r="AC813" s="1"/>
      <c r="AD813" s="1"/>
      <c r="AE813" s="1"/>
      <c r="AF813" s="1"/>
    </row>
    <row r="814" spans="1:32" s="6" customFormat="1" x14ac:dyDescent="0.3">
      <c r="A814" s="1"/>
      <c r="B814" s="2"/>
      <c r="C814" s="3"/>
      <c r="D814" s="4"/>
      <c r="E814" s="4"/>
      <c r="F814" s="5"/>
      <c r="G814" s="5"/>
      <c r="H814" s="5"/>
      <c r="I814" s="5"/>
      <c r="J814" s="5"/>
      <c r="K814" s="5"/>
      <c r="L814" s="5"/>
      <c r="M814" s="5"/>
      <c r="N814" s="1"/>
      <c r="O814" s="1"/>
      <c r="P814" s="1"/>
      <c r="Q814" s="1"/>
      <c r="R814" s="1"/>
      <c r="S814" s="1"/>
      <c r="T814" s="1"/>
      <c r="U814" s="7"/>
      <c r="W814" s="2"/>
      <c r="X814" s="2"/>
      <c r="Y814" s="1"/>
      <c r="Z814" s="1"/>
      <c r="AA814" s="1"/>
      <c r="AB814" s="1"/>
      <c r="AC814" s="1"/>
      <c r="AD814" s="1"/>
      <c r="AE814" s="1"/>
      <c r="AF814" s="1"/>
    </row>
    <row r="815" spans="1:32" s="6" customFormat="1" x14ac:dyDescent="0.3">
      <c r="A815" s="1"/>
      <c r="B815" s="2"/>
      <c r="C815" s="3"/>
      <c r="D815" s="4"/>
      <c r="E815" s="4"/>
      <c r="F815" s="5"/>
      <c r="G815" s="5"/>
      <c r="H815" s="5"/>
      <c r="I815" s="5"/>
      <c r="J815" s="5"/>
      <c r="K815" s="5"/>
      <c r="L815" s="5"/>
      <c r="M815" s="5"/>
      <c r="N815" s="1"/>
      <c r="O815" s="1"/>
      <c r="P815" s="1"/>
      <c r="Q815" s="1"/>
      <c r="R815" s="1"/>
      <c r="S815" s="1"/>
      <c r="T815" s="1"/>
      <c r="U815" s="7"/>
      <c r="W815" s="2"/>
      <c r="X815" s="2"/>
      <c r="Y815" s="1"/>
      <c r="Z815" s="1"/>
      <c r="AA815" s="1"/>
      <c r="AB815" s="1"/>
      <c r="AC815" s="1"/>
      <c r="AD815" s="1"/>
      <c r="AE815" s="1"/>
      <c r="AF815" s="1"/>
    </row>
    <row r="816" spans="1:32" s="6" customFormat="1" x14ac:dyDescent="0.3">
      <c r="A816" s="1"/>
      <c r="B816" s="2"/>
      <c r="C816" s="3"/>
      <c r="D816" s="4"/>
      <c r="E816" s="4"/>
      <c r="F816" s="5"/>
      <c r="G816" s="5"/>
      <c r="H816" s="5"/>
      <c r="I816" s="5"/>
      <c r="J816" s="5"/>
      <c r="K816" s="5"/>
      <c r="L816" s="5"/>
      <c r="M816" s="5"/>
      <c r="N816" s="1"/>
      <c r="O816" s="1"/>
      <c r="P816" s="1"/>
      <c r="Q816" s="1"/>
      <c r="R816" s="1"/>
      <c r="S816" s="1"/>
      <c r="T816" s="1"/>
      <c r="U816" s="7"/>
      <c r="W816" s="2"/>
      <c r="X816" s="2"/>
      <c r="Y816" s="1"/>
      <c r="Z816" s="1"/>
      <c r="AA816" s="1"/>
      <c r="AB816" s="1"/>
      <c r="AC816" s="1"/>
      <c r="AD816" s="1"/>
      <c r="AE816" s="1"/>
      <c r="AF816" s="1"/>
    </row>
    <row r="817" spans="1:32" s="6" customFormat="1" x14ac:dyDescent="0.3">
      <c r="A817" s="1"/>
      <c r="B817" s="2"/>
      <c r="C817" s="3"/>
      <c r="D817" s="4"/>
      <c r="E817" s="4"/>
      <c r="F817" s="5"/>
      <c r="G817" s="5"/>
      <c r="H817" s="5"/>
      <c r="I817" s="5"/>
      <c r="J817" s="5"/>
      <c r="K817" s="5"/>
      <c r="L817" s="5"/>
      <c r="M817" s="5"/>
      <c r="N817" s="1"/>
      <c r="O817" s="1"/>
      <c r="P817" s="1"/>
      <c r="Q817" s="1"/>
      <c r="R817" s="1"/>
      <c r="S817" s="1"/>
      <c r="T817" s="1"/>
      <c r="U817" s="7"/>
      <c r="W817" s="2"/>
      <c r="X817" s="2"/>
      <c r="Y817" s="1"/>
      <c r="Z817" s="1"/>
      <c r="AA817" s="1"/>
      <c r="AB817" s="1"/>
      <c r="AC817" s="1"/>
      <c r="AD817" s="1"/>
      <c r="AE817" s="1"/>
      <c r="AF817" s="1"/>
    </row>
    <row r="818" spans="1:32" s="6" customFormat="1" x14ac:dyDescent="0.3">
      <c r="A818" s="1"/>
      <c r="B818" s="2"/>
      <c r="C818" s="3"/>
      <c r="D818" s="4"/>
      <c r="E818" s="4"/>
      <c r="F818" s="5"/>
      <c r="G818" s="5"/>
      <c r="H818" s="5"/>
      <c r="I818" s="5"/>
      <c r="J818" s="5"/>
      <c r="K818" s="5"/>
      <c r="L818" s="5"/>
      <c r="M818" s="5"/>
      <c r="N818" s="1"/>
      <c r="O818" s="1"/>
      <c r="P818" s="1"/>
      <c r="Q818" s="1"/>
      <c r="R818" s="1"/>
      <c r="S818" s="1"/>
      <c r="T818" s="1"/>
      <c r="U818" s="7"/>
      <c r="W818" s="2"/>
      <c r="X818" s="2"/>
      <c r="Y818" s="1"/>
      <c r="Z818" s="1"/>
      <c r="AA818" s="1"/>
      <c r="AB818" s="1"/>
      <c r="AC818" s="1"/>
      <c r="AD818" s="1"/>
      <c r="AE818" s="1"/>
      <c r="AF818" s="1"/>
    </row>
    <row r="819" spans="1:32" s="6" customFormat="1" x14ac:dyDescent="0.3">
      <c r="A819" s="1"/>
      <c r="B819" s="2"/>
      <c r="C819" s="3"/>
      <c r="D819" s="4"/>
      <c r="E819" s="4"/>
      <c r="F819" s="5"/>
      <c r="G819" s="5"/>
      <c r="H819" s="5"/>
      <c r="I819" s="5"/>
      <c r="J819" s="5"/>
      <c r="K819" s="5"/>
      <c r="L819" s="5"/>
      <c r="M819" s="5"/>
      <c r="N819" s="1"/>
      <c r="O819" s="1"/>
      <c r="P819" s="1"/>
      <c r="Q819" s="1"/>
      <c r="R819" s="1"/>
      <c r="S819" s="1"/>
      <c r="T819" s="1"/>
      <c r="U819" s="7"/>
      <c r="W819" s="2"/>
      <c r="X819" s="2"/>
      <c r="Y819" s="1"/>
      <c r="Z819" s="1"/>
      <c r="AA819" s="1"/>
      <c r="AB819" s="1"/>
      <c r="AC819" s="1"/>
      <c r="AD819" s="1"/>
      <c r="AE819" s="1"/>
      <c r="AF819" s="1"/>
    </row>
    <row r="820" spans="1:32" s="6" customFormat="1" x14ac:dyDescent="0.3">
      <c r="A820" s="1"/>
      <c r="B820" s="2"/>
      <c r="C820" s="3"/>
      <c r="D820" s="4"/>
      <c r="E820" s="4"/>
      <c r="F820" s="5"/>
      <c r="G820" s="5"/>
      <c r="H820" s="5"/>
      <c r="I820" s="5"/>
      <c r="J820" s="5"/>
      <c r="K820" s="5"/>
      <c r="L820" s="5"/>
      <c r="M820" s="5"/>
      <c r="N820" s="1"/>
      <c r="O820" s="1"/>
      <c r="P820" s="1"/>
      <c r="Q820" s="1"/>
      <c r="R820" s="1"/>
      <c r="S820" s="1"/>
      <c r="T820" s="1"/>
      <c r="U820" s="7"/>
      <c r="W820" s="2"/>
      <c r="X820" s="2"/>
      <c r="Y820" s="1"/>
      <c r="Z820" s="1"/>
      <c r="AA820" s="1"/>
      <c r="AB820" s="1"/>
      <c r="AC820" s="1"/>
      <c r="AD820" s="1"/>
      <c r="AE820" s="1"/>
      <c r="AF820" s="1"/>
    </row>
    <row r="821" spans="1:32" s="6" customFormat="1" x14ac:dyDescent="0.3">
      <c r="A821" s="1"/>
      <c r="B821" s="2"/>
      <c r="C821" s="3"/>
      <c r="D821" s="4"/>
      <c r="E821" s="4"/>
      <c r="F821" s="5"/>
      <c r="G821" s="5"/>
      <c r="H821" s="5"/>
      <c r="I821" s="5"/>
      <c r="J821" s="5"/>
      <c r="K821" s="5"/>
      <c r="L821" s="5"/>
      <c r="M821" s="5"/>
      <c r="N821" s="1"/>
      <c r="O821" s="1"/>
      <c r="P821" s="1"/>
      <c r="Q821" s="1"/>
      <c r="R821" s="1"/>
      <c r="S821" s="1"/>
      <c r="T821" s="1"/>
      <c r="U821" s="7"/>
      <c r="W821" s="2"/>
      <c r="X821" s="2"/>
      <c r="Y821" s="1"/>
      <c r="Z821" s="1"/>
      <c r="AA821" s="1"/>
      <c r="AB821" s="1"/>
      <c r="AC821" s="1"/>
      <c r="AD821" s="1"/>
      <c r="AE821" s="1"/>
      <c r="AF821" s="1"/>
    </row>
    <row r="822" spans="1:32" s="6" customFormat="1" x14ac:dyDescent="0.3">
      <c r="A822" s="1"/>
      <c r="B822" s="2"/>
      <c r="C822" s="3"/>
      <c r="D822" s="4"/>
      <c r="E822" s="4"/>
      <c r="F822" s="5"/>
      <c r="G822" s="5"/>
      <c r="H822" s="5"/>
      <c r="I822" s="5"/>
      <c r="J822" s="5"/>
      <c r="K822" s="5"/>
      <c r="L822" s="5"/>
      <c r="M822" s="5"/>
      <c r="N822" s="1"/>
      <c r="O822" s="1"/>
      <c r="P822" s="1"/>
      <c r="Q822" s="1"/>
      <c r="R822" s="1"/>
      <c r="S822" s="1"/>
      <c r="T822" s="1"/>
      <c r="U822" s="7"/>
      <c r="W822" s="2"/>
      <c r="X822" s="2"/>
      <c r="Y822" s="1"/>
      <c r="Z822" s="1"/>
      <c r="AA822" s="1"/>
      <c r="AB822" s="1"/>
      <c r="AC822" s="1"/>
      <c r="AD822" s="1"/>
      <c r="AE822" s="1"/>
      <c r="AF822" s="1"/>
    </row>
    <row r="823" spans="1:32" s="6" customFormat="1" x14ac:dyDescent="0.3">
      <c r="A823" s="1"/>
      <c r="B823" s="2"/>
      <c r="C823" s="3"/>
      <c r="D823" s="4"/>
      <c r="E823" s="4"/>
      <c r="F823" s="5"/>
      <c r="G823" s="5"/>
      <c r="H823" s="5"/>
      <c r="I823" s="5"/>
      <c r="J823" s="5"/>
      <c r="K823" s="5"/>
      <c r="L823" s="5"/>
      <c r="M823" s="5"/>
      <c r="N823" s="1"/>
      <c r="O823" s="1"/>
      <c r="P823" s="1"/>
      <c r="Q823" s="1"/>
      <c r="R823" s="1"/>
      <c r="S823" s="1"/>
      <c r="T823" s="1"/>
      <c r="U823" s="7"/>
      <c r="W823" s="2"/>
      <c r="X823" s="2"/>
      <c r="Y823" s="1"/>
      <c r="Z823" s="1"/>
      <c r="AA823" s="1"/>
      <c r="AB823" s="1"/>
      <c r="AC823" s="1"/>
      <c r="AD823" s="1"/>
      <c r="AE823" s="1"/>
      <c r="AF823" s="1"/>
    </row>
    <row r="824" spans="1:32" s="6" customFormat="1" x14ac:dyDescent="0.3">
      <c r="A824" s="1"/>
      <c r="B824" s="2"/>
      <c r="C824" s="3"/>
      <c r="D824" s="4"/>
      <c r="E824" s="4"/>
      <c r="F824" s="5"/>
      <c r="G824" s="5"/>
      <c r="H824" s="5"/>
      <c r="I824" s="5"/>
      <c r="J824" s="5"/>
      <c r="K824" s="5"/>
      <c r="L824" s="5"/>
      <c r="M824" s="5"/>
      <c r="N824" s="1"/>
      <c r="O824" s="1"/>
      <c r="P824" s="1"/>
      <c r="Q824" s="1"/>
      <c r="R824" s="1"/>
      <c r="S824" s="1"/>
      <c r="T824" s="1"/>
      <c r="U824" s="7"/>
      <c r="W824" s="2"/>
      <c r="X824" s="2"/>
      <c r="Y824" s="1"/>
      <c r="Z824" s="1"/>
      <c r="AA824" s="1"/>
      <c r="AB824" s="1"/>
      <c r="AC824" s="1"/>
      <c r="AD824" s="1"/>
      <c r="AE824" s="1"/>
      <c r="AF824" s="1"/>
    </row>
    <row r="825" spans="1:32" s="6" customFormat="1" x14ac:dyDescent="0.3">
      <c r="A825" s="1"/>
      <c r="B825" s="2"/>
      <c r="C825" s="3"/>
      <c r="D825" s="4"/>
      <c r="E825" s="4"/>
      <c r="F825" s="5"/>
      <c r="G825" s="5"/>
      <c r="H825" s="5"/>
      <c r="I825" s="5"/>
      <c r="J825" s="5"/>
      <c r="K825" s="5"/>
      <c r="L825" s="5"/>
      <c r="M825" s="5"/>
      <c r="N825" s="1"/>
      <c r="O825" s="1"/>
      <c r="P825" s="1"/>
      <c r="Q825" s="1"/>
      <c r="R825" s="1"/>
      <c r="S825" s="1"/>
      <c r="T825" s="1"/>
      <c r="U825" s="7"/>
      <c r="W825" s="2"/>
      <c r="X825" s="2"/>
      <c r="Y825" s="1"/>
      <c r="Z825" s="1"/>
      <c r="AA825" s="1"/>
      <c r="AB825" s="1"/>
      <c r="AC825" s="1"/>
      <c r="AD825" s="1"/>
      <c r="AE825" s="1"/>
      <c r="AF825" s="1"/>
    </row>
    <row r="826" spans="1:32" s="6" customFormat="1" x14ac:dyDescent="0.3">
      <c r="A826" s="1"/>
      <c r="B826" s="2"/>
      <c r="C826" s="3"/>
      <c r="D826" s="4"/>
      <c r="E826" s="4"/>
      <c r="F826" s="5"/>
      <c r="G826" s="5"/>
      <c r="H826" s="5"/>
      <c r="I826" s="5"/>
      <c r="J826" s="5"/>
      <c r="K826" s="5"/>
      <c r="L826" s="5"/>
      <c r="M826" s="5"/>
      <c r="N826" s="1"/>
      <c r="O826" s="1"/>
      <c r="P826" s="1"/>
      <c r="Q826" s="1"/>
      <c r="R826" s="1"/>
      <c r="S826" s="1"/>
      <c r="T826" s="1"/>
      <c r="U826" s="7"/>
      <c r="W826" s="2"/>
      <c r="X826" s="2"/>
      <c r="Y826" s="1"/>
      <c r="Z826" s="1"/>
      <c r="AA826" s="1"/>
      <c r="AB826" s="1"/>
      <c r="AC826" s="1"/>
      <c r="AD826" s="1"/>
      <c r="AE826" s="1"/>
      <c r="AF826" s="1"/>
    </row>
    <row r="827" spans="1:32" s="6" customFormat="1" x14ac:dyDescent="0.3">
      <c r="A827" s="1"/>
      <c r="B827" s="2"/>
      <c r="C827" s="3"/>
      <c r="D827" s="4"/>
      <c r="E827" s="4"/>
      <c r="F827" s="5"/>
      <c r="G827" s="5"/>
      <c r="H827" s="5"/>
      <c r="I827" s="5"/>
      <c r="J827" s="5"/>
      <c r="K827" s="5"/>
      <c r="L827" s="5"/>
      <c r="M827" s="5"/>
      <c r="N827" s="1"/>
      <c r="O827" s="1"/>
      <c r="P827" s="1"/>
      <c r="Q827" s="1"/>
      <c r="R827" s="1"/>
      <c r="S827" s="1"/>
      <c r="T827" s="1"/>
      <c r="U827" s="7"/>
      <c r="W827" s="2"/>
      <c r="X827" s="2"/>
      <c r="Y827" s="1"/>
      <c r="Z827" s="1"/>
      <c r="AA827" s="1"/>
      <c r="AB827" s="1"/>
      <c r="AC827" s="1"/>
      <c r="AD827" s="1"/>
      <c r="AE827" s="1"/>
      <c r="AF827" s="1"/>
    </row>
    <row r="828" spans="1:32" s="6" customFormat="1" x14ac:dyDescent="0.3">
      <c r="A828" s="1"/>
      <c r="B828" s="2"/>
      <c r="C828" s="3"/>
      <c r="D828" s="4"/>
      <c r="E828" s="4"/>
      <c r="F828" s="5"/>
      <c r="G828" s="5"/>
      <c r="H828" s="5"/>
      <c r="I828" s="5"/>
      <c r="J828" s="5"/>
      <c r="K828" s="5"/>
      <c r="L828" s="5"/>
      <c r="M828" s="5"/>
      <c r="N828" s="1"/>
      <c r="O828" s="1"/>
      <c r="P828" s="1"/>
      <c r="Q828" s="1"/>
      <c r="R828" s="1"/>
      <c r="S828" s="1"/>
      <c r="T828" s="1"/>
      <c r="U828" s="7"/>
      <c r="W828" s="2"/>
      <c r="X828" s="2"/>
      <c r="Y828" s="1"/>
      <c r="Z828" s="1"/>
      <c r="AA828" s="1"/>
      <c r="AB828" s="1"/>
      <c r="AC828" s="1"/>
      <c r="AD828" s="1"/>
      <c r="AE828" s="1"/>
      <c r="AF828" s="1"/>
    </row>
    <row r="829" spans="1:32" s="6" customFormat="1" x14ac:dyDescent="0.3">
      <c r="A829" s="1"/>
      <c r="B829" s="2"/>
      <c r="C829" s="3"/>
      <c r="D829" s="4"/>
      <c r="E829" s="4"/>
      <c r="F829" s="5"/>
      <c r="G829" s="5"/>
      <c r="H829" s="5"/>
      <c r="I829" s="5"/>
      <c r="J829" s="5"/>
      <c r="K829" s="5"/>
      <c r="L829" s="5"/>
      <c r="M829" s="5"/>
      <c r="N829" s="1"/>
      <c r="O829" s="1"/>
      <c r="P829" s="1"/>
      <c r="Q829" s="1"/>
      <c r="R829" s="1"/>
      <c r="S829" s="1"/>
      <c r="T829" s="1"/>
      <c r="U829" s="7"/>
      <c r="W829" s="2"/>
      <c r="X829" s="2"/>
      <c r="Y829" s="1"/>
      <c r="Z829" s="1"/>
      <c r="AA829" s="1"/>
      <c r="AB829" s="1"/>
      <c r="AC829" s="1"/>
      <c r="AD829" s="1"/>
      <c r="AE829" s="1"/>
      <c r="AF829" s="1"/>
    </row>
    <row r="830" spans="1:32" s="6" customFormat="1" x14ac:dyDescent="0.3">
      <c r="A830" s="1"/>
      <c r="B830" s="2"/>
      <c r="C830" s="3"/>
      <c r="D830" s="4"/>
      <c r="E830" s="4"/>
      <c r="F830" s="5"/>
      <c r="G830" s="5"/>
      <c r="H830" s="5"/>
      <c r="I830" s="5"/>
      <c r="J830" s="5"/>
      <c r="K830" s="5"/>
      <c r="L830" s="5"/>
      <c r="M830" s="5"/>
      <c r="N830" s="1"/>
      <c r="O830" s="1"/>
      <c r="P830" s="1"/>
      <c r="Q830" s="1"/>
      <c r="R830" s="1"/>
      <c r="S830" s="1"/>
      <c r="T830" s="1"/>
      <c r="U830" s="7"/>
      <c r="W830" s="2"/>
      <c r="X830" s="2"/>
      <c r="Y830" s="1"/>
      <c r="Z830" s="1"/>
      <c r="AA830" s="1"/>
      <c r="AB830" s="1"/>
      <c r="AC830" s="1"/>
      <c r="AD830" s="1"/>
      <c r="AE830" s="1"/>
      <c r="AF830" s="1"/>
    </row>
    <row r="831" spans="1:32" s="6" customFormat="1" x14ac:dyDescent="0.3">
      <c r="A831" s="1"/>
      <c r="B831" s="2"/>
      <c r="C831" s="3"/>
      <c r="D831" s="4"/>
      <c r="E831" s="4"/>
      <c r="F831" s="5"/>
      <c r="G831" s="5"/>
      <c r="H831" s="5"/>
      <c r="I831" s="5"/>
      <c r="J831" s="5"/>
      <c r="K831" s="5"/>
      <c r="L831" s="5"/>
      <c r="M831" s="5"/>
      <c r="N831" s="1"/>
      <c r="O831" s="1"/>
      <c r="P831" s="1"/>
      <c r="Q831" s="1"/>
      <c r="R831" s="1"/>
      <c r="S831" s="1"/>
      <c r="T831" s="1"/>
      <c r="U831" s="7"/>
      <c r="W831" s="2"/>
      <c r="X831" s="2"/>
      <c r="Y831" s="1"/>
      <c r="Z831" s="1"/>
      <c r="AA831" s="1"/>
      <c r="AB831" s="1"/>
      <c r="AC831" s="1"/>
      <c r="AD831" s="1"/>
      <c r="AE831" s="1"/>
      <c r="AF831" s="1"/>
    </row>
    <row r="832" spans="1:32" s="6" customFormat="1" x14ac:dyDescent="0.3">
      <c r="A832" s="1"/>
      <c r="B832" s="2"/>
      <c r="C832" s="3"/>
      <c r="D832" s="4"/>
      <c r="E832" s="4"/>
      <c r="F832" s="5"/>
      <c r="G832" s="5"/>
      <c r="H832" s="5"/>
      <c r="I832" s="5"/>
      <c r="J832" s="5"/>
      <c r="K832" s="5"/>
      <c r="L832" s="5"/>
      <c r="M832" s="5"/>
      <c r="N832" s="1"/>
      <c r="O832" s="1"/>
      <c r="P832" s="1"/>
      <c r="Q832" s="1"/>
      <c r="R832" s="1"/>
      <c r="S832" s="1"/>
      <c r="T832" s="1"/>
      <c r="U832" s="7"/>
      <c r="W832" s="2"/>
      <c r="X832" s="2"/>
      <c r="Y832" s="1"/>
      <c r="Z832" s="1"/>
      <c r="AA832" s="1"/>
      <c r="AB832" s="1"/>
      <c r="AC832" s="1"/>
      <c r="AD832" s="1"/>
      <c r="AE832" s="1"/>
      <c r="AF832" s="1"/>
    </row>
    <row r="833" spans="1:32" s="6" customFormat="1" x14ac:dyDescent="0.3">
      <c r="A833" s="1"/>
      <c r="B833" s="2"/>
      <c r="C833" s="3"/>
      <c r="D833" s="4"/>
      <c r="E833" s="4"/>
      <c r="F833" s="5"/>
      <c r="G833" s="5"/>
      <c r="H833" s="5"/>
      <c r="I833" s="5"/>
      <c r="J833" s="5"/>
      <c r="K833" s="5"/>
      <c r="L833" s="5"/>
      <c r="M833" s="5"/>
      <c r="N833" s="1"/>
      <c r="O833" s="1"/>
      <c r="P833" s="1"/>
      <c r="Q833" s="1"/>
      <c r="R833" s="1"/>
      <c r="S833" s="1"/>
      <c r="T833" s="1"/>
      <c r="U833" s="7"/>
      <c r="W833" s="2"/>
      <c r="X833" s="2"/>
      <c r="Y833" s="1"/>
      <c r="Z833" s="1"/>
      <c r="AA833" s="1"/>
      <c r="AB833" s="1"/>
      <c r="AC833" s="1"/>
      <c r="AD833" s="1"/>
      <c r="AE833" s="1"/>
      <c r="AF833" s="1"/>
    </row>
    <row r="834" spans="1:32" s="6" customFormat="1" x14ac:dyDescent="0.3">
      <c r="A834" s="1"/>
      <c r="B834" s="2"/>
      <c r="C834" s="3"/>
      <c r="D834" s="4"/>
      <c r="E834" s="4"/>
      <c r="F834" s="5"/>
      <c r="G834" s="5"/>
      <c r="H834" s="5"/>
      <c r="I834" s="5"/>
      <c r="J834" s="5"/>
      <c r="K834" s="5"/>
      <c r="L834" s="5"/>
      <c r="M834" s="5"/>
      <c r="N834" s="1"/>
      <c r="O834" s="1"/>
      <c r="P834" s="1"/>
      <c r="Q834" s="1"/>
      <c r="R834" s="1"/>
      <c r="S834" s="1"/>
      <c r="T834" s="1"/>
      <c r="U834" s="7"/>
      <c r="W834" s="2"/>
      <c r="X834" s="2"/>
      <c r="Y834" s="1"/>
      <c r="Z834" s="1"/>
      <c r="AA834" s="1"/>
      <c r="AB834" s="1"/>
      <c r="AC834" s="1"/>
      <c r="AD834" s="1"/>
      <c r="AE834" s="1"/>
      <c r="AF834" s="1"/>
    </row>
    <row r="835" spans="1:32" s="6" customFormat="1" x14ac:dyDescent="0.3">
      <c r="A835" s="1"/>
      <c r="B835" s="2"/>
      <c r="C835" s="3"/>
      <c r="D835" s="4"/>
      <c r="E835" s="4"/>
      <c r="F835" s="5"/>
      <c r="G835" s="5"/>
      <c r="H835" s="5"/>
      <c r="I835" s="5"/>
      <c r="J835" s="5"/>
      <c r="K835" s="5"/>
      <c r="L835" s="5"/>
      <c r="M835" s="5"/>
      <c r="N835" s="1"/>
      <c r="O835" s="1"/>
      <c r="P835" s="1"/>
      <c r="Q835" s="1"/>
      <c r="R835" s="1"/>
      <c r="S835" s="1"/>
      <c r="T835" s="1"/>
      <c r="U835" s="7"/>
      <c r="W835" s="2"/>
      <c r="X835" s="2"/>
      <c r="Y835" s="1"/>
      <c r="Z835" s="1"/>
      <c r="AA835" s="1"/>
      <c r="AB835" s="1"/>
      <c r="AC835" s="1"/>
      <c r="AD835" s="1"/>
      <c r="AE835" s="1"/>
      <c r="AF835" s="1"/>
    </row>
    <row r="836" spans="1:32" s="6" customFormat="1" x14ac:dyDescent="0.3">
      <c r="A836" s="1"/>
      <c r="B836" s="2"/>
      <c r="C836" s="3"/>
      <c r="D836" s="4"/>
      <c r="E836" s="4"/>
      <c r="F836" s="5"/>
      <c r="G836" s="5"/>
      <c r="H836" s="5"/>
      <c r="I836" s="5"/>
      <c r="J836" s="5"/>
      <c r="K836" s="5"/>
      <c r="L836" s="5"/>
      <c r="M836" s="5"/>
      <c r="N836" s="1"/>
      <c r="O836" s="1"/>
      <c r="P836" s="1"/>
      <c r="Q836" s="1"/>
      <c r="R836" s="1"/>
      <c r="S836" s="1"/>
      <c r="T836" s="1"/>
      <c r="U836" s="7"/>
      <c r="W836" s="2"/>
      <c r="X836" s="2"/>
      <c r="Y836" s="1"/>
      <c r="Z836" s="1"/>
      <c r="AA836" s="1"/>
      <c r="AB836" s="1"/>
      <c r="AC836" s="1"/>
      <c r="AD836" s="1"/>
      <c r="AE836" s="1"/>
      <c r="AF836" s="1"/>
    </row>
    <row r="837" spans="1:32" s="6" customFormat="1" x14ac:dyDescent="0.3">
      <c r="A837" s="1"/>
      <c r="B837" s="2"/>
      <c r="C837" s="3"/>
      <c r="D837" s="4"/>
      <c r="E837" s="4"/>
      <c r="F837" s="5"/>
      <c r="G837" s="5"/>
      <c r="H837" s="5"/>
      <c r="I837" s="5"/>
      <c r="J837" s="5"/>
      <c r="K837" s="5"/>
      <c r="L837" s="5"/>
      <c r="M837" s="5"/>
      <c r="N837" s="1"/>
      <c r="O837" s="1"/>
      <c r="P837" s="1"/>
      <c r="Q837" s="1"/>
      <c r="R837" s="1"/>
      <c r="S837" s="1"/>
      <c r="T837" s="1"/>
      <c r="U837" s="7"/>
      <c r="W837" s="2"/>
      <c r="X837" s="2"/>
      <c r="Y837" s="1"/>
      <c r="Z837" s="1"/>
      <c r="AA837" s="1"/>
      <c r="AB837" s="1"/>
      <c r="AC837" s="1"/>
      <c r="AD837" s="1"/>
      <c r="AE837" s="1"/>
      <c r="AF837" s="1"/>
    </row>
    <row r="838" spans="1:32" s="6" customFormat="1" x14ac:dyDescent="0.3">
      <c r="A838" s="1"/>
      <c r="B838" s="2"/>
      <c r="C838" s="3"/>
      <c r="D838" s="4"/>
      <c r="E838" s="4"/>
      <c r="F838" s="5"/>
      <c r="G838" s="5"/>
      <c r="H838" s="5"/>
      <c r="I838" s="5"/>
      <c r="J838" s="5"/>
      <c r="K838" s="5"/>
      <c r="L838" s="5"/>
      <c r="M838" s="5"/>
      <c r="N838" s="1"/>
      <c r="O838" s="1"/>
      <c r="P838" s="1"/>
      <c r="Q838" s="1"/>
      <c r="R838" s="1"/>
      <c r="S838" s="1"/>
      <c r="T838" s="1"/>
      <c r="U838" s="7"/>
      <c r="W838" s="2"/>
      <c r="X838" s="2"/>
      <c r="Y838" s="1"/>
      <c r="Z838" s="1"/>
      <c r="AA838" s="1"/>
      <c r="AB838" s="1"/>
      <c r="AC838" s="1"/>
      <c r="AD838" s="1"/>
      <c r="AE838" s="1"/>
      <c r="AF838" s="1"/>
    </row>
    <row r="839" spans="1:32" s="6" customFormat="1" x14ac:dyDescent="0.3">
      <c r="A839" s="1"/>
      <c r="B839" s="2"/>
      <c r="C839" s="3"/>
      <c r="D839" s="4"/>
      <c r="E839" s="4"/>
      <c r="F839" s="5"/>
      <c r="G839" s="5"/>
      <c r="H839" s="5"/>
      <c r="I839" s="5"/>
      <c r="J839" s="5"/>
      <c r="K839" s="5"/>
      <c r="L839" s="5"/>
      <c r="M839" s="5"/>
      <c r="N839" s="1"/>
      <c r="O839" s="1"/>
      <c r="P839" s="1"/>
      <c r="Q839" s="1"/>
      <c r="R839" s="1"/>
      <c r="S839" s="1"/>
      <c r="T839" s="1"/>
      <c r="U839" s="7"/>
      <c r="W839" s="2"/>
      <c r="X839" s="2"/>
      <c r="Y839" s="1"/>
      <c r="Z839" s="1"/>
      <c r="AA839" s="1"/>
      <c r="AB839" s="1"/>
      <c r="AC839" s="1"/>
      <c r="AD839" s="1"/>
      <c r="AE839" s="1"/>
      <c r="AF839" s="1"/>
    </row>
    <row r="840" spans="1:32" s="6" customFormat="1" x14ac:dyDescent="0.3">
      <c r="A840" s="1"/>
      <c r="B840" s="2"/>
      <c r="C840" s="3"/>
      <c r="D840" s="4"/>
      <c r="E840" s="4"/>
      <c r="F840" s="5"/>
      <c r="G840" s="5"/>
      <c r="H840" s="5"/>
      <c r="I840" s="5"/>
      <c r="J840" s="5"/>
      <c r="K840" s="5"/>
      <c r="L840" s="5"/>
      <c r="M840" s="5"/>
      <c r="N840" s="1"/>
      <c r="O840" s="1"/>
      <c r="P840" s="1"/>
      <c r="Q840" s="1"/>
      <c r="R840" s="1"/>
      <c r="S840" s="1"/>
      <c r="T840" s="1"/>
      <c r="U840" s="7"/>
      <c r="W840" s="2"/>
      <c r="X840" s="2"/>
      <c r="Y840" s="1"/>
      <c r="Z840" s="1"/>
      <c r="AA840" s="1"/>
      <c r="AB840" s="1"/>
      <c r="AC840" s="1"/>
      <c r="AD840" s="1"/>
      <c r="AE840" s="1"/>
      <c r="AF840" s="1"/>
    </row>
    <row r="841" spans="1:32" s="6" customFormat="1" x14ac:dyDescent="0.3">
      <c r="A841" s="1"/>
      <c r="B841" s="2"/>
      <c r="C841" s="3"/>
      <c r="D841" s="4"/>
      <c r="E841" s="4"/>
      <c r="F841" s="5"/>
      <c r="G841" s="5"/>
      <c r="H841" s="5"/>
      <c r="I841" s="5"/>
      <c r="J841" s="5"/>
      <c r="K841" s="5"/>
      <c r="L841" s="5"/>
      <c r="M841" s="5"/>
      <c r="N841" s="1"/>
      <c r="O841" s="1"/>
      <c r="P841" s="1"/>
      <c r="Q841" s="1"/>
      <c r="R841" s="1"/>
      <c r="S841" s="1"/>
      <c r="T841" s="1"/>
      <c r="U841" s="7"/>
      <c r="W841" s="2"/>
      <c r="X841" s="2"/>
      <c r="Y841" s="1"/>
      <c r="Z841" s="1"/>
      <c r="AA841" s="1"/>
      <c r="AB841" s="1"/>
      <c r="AC841" s="1"/>
      <c r="AD841" s="1"/>
      <c r="AE841" s="1"/>
      <c r="AF841" s="1"/>
    </row>
    <row r="842" spans="1:32" s="6" customFormat="1" x14ac:dyDescent="0.3">
      <c r="A842" s="1"/>
      <c r="B842" s="2"/>
      <c r="C842" s="3"/>
      <c r="D842" s="4"/>
      <c r="E842" s="4"/>
      <c r="F842" s="5"/>
      <c r="G842" s="5"/>
      <c r="H842" s="5"/>
      <c r="I842" s="5"/>
      <c r="J842" s="5"/>
      <c r="K842" s="5"/>
      <c r="L842" s="5"/>
      <c r="M842" s="5"/>
      <c r="N842" s="1"/>
      <c r="O842" s="1"/>
      <c r="P842" s="1"/>
      <c r="Q842" s="1"/>
      <c r="R842" s="1"/>
      <c r="S842" s="1"/>
      <c r="T842" s="1"/>
      <c r="U842" s="7"/>
      <c r="W842" s="2"/>
      <c r="X842" s="2"/>
      <c r="Y842" s="1"/>
      <c r="Z842" s="1"/>
      <c r="AA842" s="1"/>
      <c r="AB842" s="1"/>
      <c r="AC842" s="1"/>
      <c r="AD842" s="1"/>
      <c r="AE842" s="1"/>
      <c r="AF842" s="1"/>
    </row>
    <row r="843" spans="1:32" s="6" customFormat="1" x14ac:dyDescent="0.3">
      <c r="A843" s="1"/>
      <c r="B843" s="2"/>
      <c r="C843" s="3"/>
      <c r="D843" s="4"/>
      <c r="E843" s="4"/>
      <c r="F843" s="5"/>
      <c r="G843" s="5"/>
      <c r="H843" s="5"/>
      <c r="I843" s="5"/>
      <c r="J843" s="5"/>
      <c r="K843" s="5"/>
      <c r="L843" s="5"/>
      <c r="M843" s="5"/>
      <c r="N843" s="1"/>
      <c r="O843" s="1"/>
      <c r="P843" s="1"/>
      <c r="Q843" s="1"/>
      <c r="R843" s="1"/>
      <c r="S843" s="1"/>
      <c r="T843" s="1"/>
      <c r="U843" s="7"/>
      <c r="W843" s="2"/>
      <c r="X843" s="2"/>
      <c r="Y843" s="1"/>
      <c r="Z843" s="1"/>
      <c r="AA843" s="1"/>
      <c r="AB843" s="1"/>
      <c r="AC843" s="1"/>
      <c r="AD843" s="1"/>
      <c r="AE843" s="1"/>
      <c r="AF843" s="1"/>
    </row>
    <row r="844" spans="1:32" s="6" customFormat="1" x14ac:dyDescent="0.3">
      <c r="A844" s="1"/>
      <c r="B844" s="2"/>
      <c r="C844" s="3"/>
      <c r="D844" s="4"/>
      <c r="E844" s="4"/>
      <c r="F844" s="5"/>
      <c r="G844" s="5"/>
      <c r="H844" s="5"/>
      <c r="I844" s="5"/>
      <c r="J844" s="5"/>
      <c r="K844" s="5"/>
      <c r="L844" s="5"/>
      <c r="M844" s="5"/>
      <c r="N844" s="1"/>
      <c r="O844" s="1"/>
      <c r="P844" s="1"/>
      <c r="Q844" s="1"/>
      <c r="R844" s="1"/>
      <c r="S844" s="1"/>
      <c r="T844" s="1"/>
      <c r="U844" s="7"/>
      <c r="W844" s="2"/>
      <c r="X844" s="2"/>
      <c r="Y844" s="1"/>
      <c r="Z844" s="1"/>
      <c r="AA844" s="1"/>
      <c r="AB844" s="1"/>
      <c r="AC844" s="1"/>
      <c r="AD844" s="1"/>
      <c r="AE844" s="1"/>
      <c r="AF844" s="1"/>
    </row>
    <row r="845" spans="1:32" s="6" customFormat="1" x14ac:dyDescent="0.3">
      <c r="A845" s="1"/>
      <c r="B845" s="2"/>
      <c r="C845" s="3"/>
      <c r="D845" s="4"/>
      <c r="E845" s="4"/>
      <c r="F845" s="5"/>
      <c r="G845" s="5"/>
      <c r="H845" s="5"/>
      <c r="I845" s="5"/>
      <c r="J845" s="5"/>
      <c r="K845" s="5"/>
      <c r="L845" s="5"/>
      <c r="M845" s="5"/>
      <c r="N845" s="1"/>
      <c r="O845" s="1"/>
      <c r="P845" s="1"/>
      <c r="Q845" s="1"/>
      <c r="R845" s="1"/>
      <c r="S845" s="1"/>
      <c r="T845" s="1"/>
      <c r="U845" s="7"/>
      <c r="W845" s="2"/>
      <c r="X845" s="2"/>
      <c r="Y845" s="1"/>
      <c r="Z845" s="1"/>
      <c r="AA845" s="1"/>
      <c r="AB845" s="1"/>
      <c r="AC845" s="1"/>
      <c r="AD845" s="1"/>
      <c r="AE845" s="1"/>
      <c r="AF845" s="1"/>
    </row>
    <row r="846" spans="1:32" s="6" customFormat="1" x14ac:dyDescent="0.3">
      <c r="A846" s="1"/>
      <c r="B846" s="2"/>
      <c r="C846" s="3"/>
      <c r="D846" s="4"/>
      <c r="E846" s="4"/>
      <c r="F846" s="5"/>
      <c r="G846" s="5"/>
      <c r="H846" s="5"/>
      <c r="I846" s="5"/>
      <c r="J846" s="5"/>
      <c r="K846" s="5"/>
      <c r="L846" s="5"/>
      <c r="M846" s="5"/>
      <c r="N846" s="1"/>
      <c r="O846" s="1"/>
      <c r="P846" s="1"/>
      <c r="Q846" s="1"/>
      <c r="R846" s="1"/>
      <c r="S846" s="1"/>
      <c r="T846" s="1"/>
      <c r="U846" s="7"/>
      <c r="W846" s="2"/>
      <c r="X846" s="2"/>
      <c r="Y846" s="1"/>
      <c r="Z846" s="1"/>
      <c r="AA846" s="1"/>
      <c r="AB846" s="1"/>
      <c r="AC846" s="1"/>
      <c r="AD846" s="1"/>
      <c r="AE846" s="1"/>
      <c r="AF846" s="1"/>
    </row>
    <row r="847" spans="1:32" s="6" customFormat="1" x14ac:dyDescent="0.3">
      <c r="A847" s="1"/>
      <c r="B847" s="2"/>
      <c r="C847" s="3"/>
      <c r="D847" s="4"/>
      <c r="E847" s="4"/>
      <c r="F847" s="5"/>
      <c r="G847" s="5"/>
      <c r="H847" s="5"/>
      <c r="I847" s="5"/>
      <c r="J847" s="5"/>
      <c r="K847" s="5"/>
      <c r="L847" s="5"/>
      <c r="M847" s="5"/>
      <c r="N847" s="1"/>
      <c r="O847" s="1"/>
      <c r="P847" s="1"/>
      <c r="Q847" s="1"/>
      <c r="R847" s="1"/>
      <c r="S847" s="1"/>
      <c r="T847" s="1"/>
      <c r="U847" s="7"/>
      <c r="W847" s="2"/>
      <c r="X847" s="2"/>
      <c r="Y847" s="1"/>
      <c r="Z847" s="1"/>
      <c r="AA847" s="1"/>
      <c r="AB847" s="1"/>
      <c r="AC847" s="1"/>
      <c r="AD847" s="1"/>
      <c r="AE847" s="1"/>
      <c r="AF847" s="1"/>
    </row>
    <row r="848" spans="1:32" s="6" customFormat="1" x14ac:dyDescent="0.3">
      <c r="A848" s="1"/>
      <c r="B848" s="2"/>
      <c r="C848" s="3"/>
      <c r="D848" s="4"/>
      <c r="E848" s="4"/>
      <c r="F848" s="5"/>
      <c r="G848" s="5"/>
      <c r="H848" s="5"/>
      <c r="I848" s="5"/>
      <c r="J848" s="5"/>
      <c r="K848" s="5"/>
      <c r="L848" s="5"/>
      <c r="M848" s="5"/>
      <c r="N848" s="1"/>
      <c r="O848" s="1"/>
      <c r="P848" s="1"/>
      <c r="Q848" s="1"/>
      <c r="R848" s="1"/>
      <c r="S848" s="1"/>
      <c r="T848" s="1"/>
      <c r="U848" s="7"/>
      <c r="W848" s="2"/>
      <c r="X848" s="2"/>
      <c r="Y848" s="1"/>
      <c r="Z848" s="1"/>
      <c r="AA848" s="1"/>
      <c r="AB848" s="1"/>
      <c r="AC848" s="1"/>
      <c r="AD848" s="1"/>
      <c r="AE848" s="1"/>
      <c r="AF848" s="1"/>
    </row>
    <row r="849" spans="1:32" s="6" customFormat="1" x14ac:dyDescent="0.3">
      <c r="A849" s="1"/>
      <c r="B849" s="2"/>
      <c r="C849" s="3"/>
      <c r="D849" s="4"/>
      <c r="E849" s="4"/>
      <c r="F849" s="5"/>
      <c r="G849" s="5"/>
      <c r="H849" s="5"/>
      <c r="I849" s="5"/>
      <c r="J849" s="5"/>
      <c r="K849" s="5"/>
      <c r="L849" s="5"/>
      <c r="M849" s="5"/>
      <c r="N849" s="1"/>
      <c r="O849" s="1"/>
      <c r="P849" s="1"/>
      <c r="Q849" s="1"/>
      <c r="R849" s="1"/>
      <c r="S849" s="1"/>
      <c r="T849" s="1"/>
      <c r="U849" s="7"/>
      <c r="W849" s="2"/>
      <c r="X849" s="2"/>
      <c r="Y849" s="1"/>
      <c r="Z849" s="1"/>
      <c r="AA849" s="1"/>
      <c r="AB849" s="1"/>
      <c r="AC849" s="1"/>
      <c r="AD849" s="1"/>
      <c r="AE849" s="1"/>
      <c r="AF849" s="1"/>
    </row>
    <row r="850" spans="1:32" s="6" customFormat="1" x14ac:dyDescent="0.3">
      <c r="A850" s="1"/>
      <c r="B850" s="2"/>
      <c r="C850" s="3"/>
      <c r="D850" s="4"/>
      <c r="E850" s="4"/>
      <c r="F850" s="5"/>
      <c r="G850" s="5"/>
      <c r="H850" s="5"/>
      <c r="I850" s="5"/>
      <c r="J850" s="5"/>
      <c r="K850" s="5"/>
      <c r="L850" s="5"/>
      <c r="M850" s="5"/>
      <c r="N850" s="1"/>
      <c r="O850" s="1"/>
      <c r="P850" s="1"/>
      <c r="Q850" s="1"/>
      <c r="R850" s="1"/>
      <c r="S850" s="1"/>
      <c r="T850" s="1"/>
      <c r="U850" s="7"/>
      <c r="W850" s="2"/>
      <c r="X850" s="2"/>
      <c r="Y850" s="1"/>
      <c r="Z850" s="1"/>
      <c r="AA850" s="1"/>
      <c r="AB850" s="1"/>
      <c r="AC850" s="1"/>
      <c r="AD850" s="1"/>
      <c r="AE850" s="1"/>
      <c r="AF850" s="1"/>
    </row>
    <row r="851" spans="1:32" s="6" customFormat="1" x14ac:dyDescent="0.3">
      <c r="A851" s="1"/>
      <c r="B851" s="2"/>
      <c r="C851" s="3"/>
      <c r="D851" s="4"/>
      <c r="E851" s="4"/>
      <c r="F851" s="5"/>
      <c r="G851" s="5"/>
      <c r="H851" s="5"/>
      <c r="I851" s="5"/>
      <c r="J851" s="5"/>
      <c r="K851" s="5"/>
      <c r="L851" s="5"/>
      <c r="M851" s="5"/>
      <c r="N851" s="1"/>
      <c r="O851" s="1"/>
      <c r="P851" s="1"/>
      <c r="Q851" s="1"/>
      <c r="R851" s="1"/>
      <c r="S851" s="1"/>
      <c r="T851" s="1"/>
      <c r="U851" s="7"/>
      <c r="W851" s="2"/>
      <c r="X851" s="2"/>
      <c r="Y851" s="1"/>
      <c r="Z851" s="1"/>
      <c r="AA851" s="1"/>
      <c r="AB851" s="1"/>
      <c r="AC851" s="1"/>
      <c r="AD851" s="1"/>
      <c r="AE851" s="1"/>
      <c r="AF851" s="1"/>
    </row>
    <row r="852" spans="1:32" s="6" customFormat="1" x14ac:dyDescent="0.3">
      <c r="A852" s="1"/>
      <c r="B852" s="2"/>
      <c r="C852" s="3"/>
      <c r="D852" s="4"/>
      <c r="E852" s="4"/>
      <c r="F852" s="5"/>
      <c r="G852" s="5"/>
      <c r="H852" s="5"/>
      <c r="I852" s="5"/>
      <c r="J852" s="5"/>
      <c r="K852" s="5"/>
      <c r="L852" s="5"/>
      <c r="M852" s="5"/>
      <c r="N852" s="1"/>
      <c r="O852" s="1"/>
      <c r="P852" s="1"/>
      <c r="Q852" s="1"/>
      <c r="R852" s="1"/>
      <c r="S852" s="1"/>
      <c r="T852" s="1"/>
      <c r="U852" s="7"/>
      <c r="W852" s="2"/>
      <c r="X852" s="2"/>
      <c r="Y852" s="1"/>
      <c r="Z852" s="1"/>
      <c r="AA852" s="1"/>
      <c r="AB852" s="1"/>
      <c r="AC852" s="1"/>
      <c r="AD852" s="1"/>
      <c r="AE852" s="1"/>
      <c r="AF852" s="1"/>
    </row>
    <row r="853" spans="1:32" s="6" customFormat="1" x14ac:dyDescent="0.3">
      <c r="A853" s="1"/>
      <c r="B853" s="2"/>
      <c r="C853" s="3"/>
      <c r="D853" s="4"/>
      <c r="E853" s="4"/>
      <c r="F853" s="5"/>
      <c r="G853" s="5"/>
      <c r="H853" s="5"/>
      <c r="I853" s="5"/>
      <c r="J853" s="5"/>
      <c r="K853" s="5"/>
      <c r="L853" s="5"/>
      <c r="M853" s="5"/>
      <c r="N853" s="1"/>
      <c r="O853" s="1"/>
      <c r="P853" s="1"/>
      <c r="Q853" s="1"/>
      <c r="R853" s="1"/>
      <c r="S853" s="1"/>
      <c r="T853" s="1"/>
      <c r="U853" s="7"/>
      <c r="W853" s="2"/>
      <c r="X853" s="2"/>
      <c r="Y853" s="1"/>
      <c r="Z853" s="1"/>
      <c r="AA853" s="1"/>
      <c r="AB853" s="1"/>
      <c r="AC853" s="1"/>
      <c r="AD853" s="1"/>
      <c r="AE853" s="1"/>
      <c r="AF853" s="1"/>
    </row>
    <row r="854" spans="1:32" s="6" customFormat="1" x14ac:dyDescent="0.3">
      <c r="A854" s="1"/>
      <c r="B854" s="2"/>
      <c r="C854" s="3"/>
      <c r="D854" s="4"/>
      <c r="E854" s="4"/>
      <c r="F854" s="5"/>
      <c r="G854" s="5"/>
      <c r="H854" s="5"/>
      <c r="I854" s="5"/>
      <c r="J854" s="5"/>
      <c r="K854" s="5"/>
      <c r="L854" s="5"/>
      <c r="M854" s="5"/>
      <c r="N854" s="1"/>
      <c r="O854" s="1"/>
      <c r="P854" s="1"/>
      <c r="Q854" s="1"/>
      <c r="R854" s="1"/>
      <c r="S854" s="1"/>
      <c r="T854" s="1"/>
      <c r="U854" s="7"/>
      <c r="W854" s="2"/>
      <c r="X854" s="2"/>
      <c r="Y854" s="1"/>
      <c r="Z854" s="1"/>
      <c r="AA854" s="1"/>
      <c r="AB854" s="1"/>
      <c r="AC854" s="1"/>
      <c r="AD854" s="1"/>
      <c r="AE854" s="1"/>
      <c r="AF854" s="1"/>
    </row>
    <row r="855" spans="1:32" s="6" customFormat="1" x14ac:dyDescent="0.3">
      <c r="A855" s="1"/>
      <c r="B855" s="2"/>
      <c r="C855" s="3"/>
      <c r="D855" s="4"/>
      <c r="E855" s="4"/>
      <c r="F855" s="5"/>
      <c r="G855" s="5"/>
      <c r="H855" s="5"/>
      <c r="I855" s="5"/>
      <c r="J855" s="5"/>
      <c r="K855" s="5"/>
      <c r="L855" s="5"/>
      <c r="M855" s="5"/>
      <c r="N855" s="1"/>
      <c r="O855" s="1"/>
      <c r="P855" s="1"/>
      <c r="Q855" s="1"/>
      <c r="R855" s="1"/>
      <c r="S855" s="1"/>
      <c r="T855" s="1"/>
      <c r="U855" s="7"/>
      <c r="W855" s="2"/>
      <c r="X855" s="2"/>
      <c r="Y855" s="1"/>
      <c r="Z855" s="1"/>
      <c r="AA855" s="1"/>
      <c r="AB855" s="1"/>
      <c r="AC855" s="1"/>
      <c r="AD855" s="1"/>
      <c r="AE855" s="1"/>
      <c r="AF855" s="1"/>
    </row>
    <row r="856" spans="1:32" s="6" customFormat="1" x14ac:dyDescent="0.3">
      <c r="A856" s="1"/>
      <c r="B856" s="2"/>
      <c r="C856" s="3"/>
      <c r="D856" s="4"/>
      <c r="E856" s="4"/>
      <c r="F856" s="5"/>
      <c r="G856" s="5"/>
      <c r="H856" s="5"/>
      <c r="I856" s="5"/>
      <c r="J856" s="5"/>
      <c r="K856" s="5"/>
      <c r="L856" s="5"/>
      <c r="M856" s="5"/>
      <c r="N856" s="1"/>
      <c r="O856" s="1"/>
      <c r="P856" s="1"/>
      <c r="Q856" s="1"/>
      <c r="R856" s="1"/>
      <c r="S856" s="1"/>
      <c r="T856" s="1"/>
      <c r="U856" s="7"/>
      <c r="W856" s="2"/>
      <c r="X856" s="2"/>
      <c r="Y856" s="1"/>
      <c r="Z856" s="1"/>
      <c r="AA856" s="1"/>
      <c r="AB856" s="1"/>
      <c r="AC856" s="1"/>
      <c r="AD856" s="1"/>
      <c r="AE856" s="1"/>
      <c r="AF856" s="1"/>
    </row>
    <row r="857" spans="1:32" s="6" customFormat="1" x14ac:dyDescent="0.3">
      <c r="A857" s="1"/>
      <c r="B857" s="2"/>
      <c r="C857" s="3"/>
      <c r="D857" s="4"/>
      <c r="E857" s="4"/>
      <c r="F857" s="5"/>
      <c r="G857" s="5"/>
      <c r="H857" s="5"/>
      <c r="I857" s="5"/>
      <c r="J857" s="5"/>
      <c r="K857" s="5"/>
      <c r="L857" s="5"/>
      <c r="M857" s="5"/>
      <c r="N857" s="1"/>
      <c r="O857" s="1"/>
      <c r="P857" s="1"/>
      <c r="Q857" s="1"/>
      <c r="R857" s="1"/>
      <c r="S857" s="1"/>
      <c r="T857" s="1"/>
      <c r="U857" s="7"/>
      <c r="W857" s="2"/>
      <c r="X857" s="2"/>
      <c r="Y857" s="1"/>
      <c r="Z857" s="1"/>
      <c r="AA857" s="1"/>
      <c r="AB857" s="1"/>
      <c r="AC857" s="1"/>
      <c r="AD857" s="1"/>
      <c r="AE857" s="1"/>
      <c r="AF857" s="1"/>
    </row>
    <row r="858" spans="1:32" s="6" customFormat="1" x14ac:dyDescent="0.3">
      <c r="A858" s="1"/>
      <c r="B858" s="2"/>
      <c r="C858" s="3"/>
      <c r="D858" s="4"/>
      <c r="E858" s="4"/>
      <c r="F858" s="5"/>
      <c r="G858" s="5"/>
      <c r="H858" s="5"/>
      <c r="I858" s="5"/>
      <c r="J858" s="5"/>
      <c r="K858" s="5"/>
      <c r="L858" s="5"/>
      <c r="M858" s="5"/>
      <c r="N858" s="1"/>
      <c r="O858" s="1"/>
      <c r="P858" s="1"/>
      <c r="Q858" s="1"/>
      <c r="R858" s="1"/>
      <c r="S858" s="1"/>
      <c r="T858" s="1"/>
      <c r="U858" s="7"/>
      <c r="W858" s="2"/>
      <c r="X858" s="2"/>
      <c r="Y858" s="1"/>
      <c r="Z858" s="1"/>
      <c r="AA858" s="1"/>
      <c r="AB858" s="1"/>
      <c r="AC858" s="1"/>
      <c r="AD858" s="1"/>
      <c r="AE858" s="1"/>
      <c r="AF858" s="1"/>
    </row>
    <row r="859" spans="1:32" s="6" customFormat="1" x14ac:dyDescent="0.3">
      <c r="A859" s="1"/>
      <c r="B859" s="2"/>
      <c r="C859" s="3"/>
      <c r="D859" s="4"/>
      <c r="E859" s="4"/>
      <c r="F859" s="5"/>
      <c r="G859" s="5"/>
      <c r="H859" s="5"/>
      <c r="I859" s="5"/>
      <c r="J859" s="5"/>
      <c r="K859" s="5"/>
      <c r="L859" s="5"/>
      <c r="M859" s="5"/>
      <c r="N859" s="1"/>
      <c r="O859" s="1"/>
      <c r="P859" s="1"/>
      <c r="Q859" s="1"/>
      <c r="R859" s="1"/>
      <c r="S859" s="1"/>
      <c r="T859" s="1"/>
      <c r="U859" s="7"/>
      <c r="W859" s="2"/>
      <c r="X859" s="2"/>
      <c r="Y859" s="1"/>
      <c r="Z859" s="1"/>
      <c r="AA859" s="1"/>
      <c r="AB859" s="1"/>
      <c r="AC859" s="1"/>
      <c r="AD859" s="1"/>
      <c r="AE859" s="1"/>
      <c r="AF859" s="1"/>
    </row>
    <row r="860" spans="1:32" s="6" customFormat="1" x14ac:dyDescent="0.3">
      <c r="A860" s="1"/>
      <c r="B860" s="2"/>
      <c r="C860" s="3"/>
      <c r="D860" s="4"/>
      <c r="E860" s="4"/>
      <c r="F860" s="5"/>
      <c r="G860" s="5"/>
      <c r="H860" s="5"/>
      <c r="I860" s="5"/>
      <c r="J860" s="5"/>
      <c r="K860" s="5"/>
      <c r="L860" s="5"/>
      <c r="M860" s="5"/>
      <c r="N860" s="1"/>
      <c r="O860" s="1"/>
      <c r="P860" s="1"/>
      <c r="Q860" s="1"/>
      <c r="R860" s="1"/>
      <c r="S860" s="1"/>
      <c r="T860" s="1"/>
      <c r="U860" s="7"/>
      <c r="W860" s="2"/>
      <c r="X860" s="2"/>
      <c r="Y860" s="1"/>
      <c r="Z860" s="1"/>
      <c r="AA860" s="1"/>
      <c r="AB860" s="1"/>
      <c r="AC860" s="1"/>
      <c r="AD860" s="1"/>
      <c r="AE860" s="1"/>
      <c r="AF860" s="1"/>
    </row>
    <row r="861" spans="1:32" s="6" customFormat="1" x14ac:dyDescent="0.3">
      <c r="A861" s="1"/>
      <c r="B861" s="2"/>
      <c r="C861" s="3"/>
      <c r="D861" s="4"/>
      <c r="E861" s="4"/>
      <c r="F861" s="5"/>
      <c r="G861" s="5"/>
      <c r="H861" s="5"/>
      <c r="I861" s="5"/>
      <c r="J861" s="5"/>
      <c r="K861" s="5"/>
      <c r="L861" s="5"/>
      <c r="M861" s="5"/>
      <c r="N861" s="1"/>
      <c r="O861" s="1"/>
      <c r="P861" s="1"/>
      <c r="Q861" s="1"/>
      <c r="R861" s="1"/>
      <c r="S861" s="1"/>
      <c r="T861" s="1"/>
      <c r="U861" s="7"/>
      <c r="W861" s="2"/>
      <c r="X861" s="2"/>
      <c r="Y861" s="1"/>
      <c r="Z861" s="1"/>
      <c r="AA861" s="1"/>
      <c r="AB861" s="1"/>
      <c r="AC861" s="1"/>
      <c r="AD861" s="1"/>
      <c r="AE861" s="1"/>
      <c r="AF861" s="1"/>
    </row>
    <row r="862" spans="1:32" s="6" customFormat="1" x14ac:dyDescent="0.3">
      <c r="A862" s="1"/>
      <c r="B862" s="2"/>
      <c r="C862" s="3"/>
      <c r="D862" s="4"/>
      <c r="E862" s="4"/>
      <c r="F862" s="5"/>
      <c r="G862" s="5"/>
      <c r="H862" s="5"/>
      <c r="I862" s="5"/>
      <c r="J862" s="5"/>
      <c r="K862" s="5"/>
      <c r="L862" s="5"/>
      <c r="M862" s="5"/>
      <c r="N862" s="1"/>
      <c r="O862" s="1"/>
      <c r="P862" s="1"/>
      <c r="Q862" s="1"/>
      <c r="R862" s="1"/>
      <c r="S862" s="1"/>
      <c r="T862" s="1"/>
      <c r="U862" s="7"/>
      <c r="W862" s="2"/>
      <c r="X862" s="2"/>
      <c r="Y862" s="1"/>
      <c r="Z862" s="1"/>
      <c r="AA862" s="1"/>
      <c r="AB862" s="1"/>
      <c r="AC862" s="1"/>
      <c r="AD862" s="1"/>
      <c r="AE862" s="1"/>
      <c r="AF862" s="1"/>
    </row>
    <row r="863" spans="1:32" s="6" customFormat="1" x14ac:dyDescent="0.3">
      <c r="A863" s="1"/>
      <c r="B863" s="2"/>
      <c r="C863" s="3"/>
      <c r="D863" s="4"/>
      <c r="E863" s="4"/>
      <c r="F863" s="5"/>
      <c r="G863" s="5"/>
      <c r="H863" s="5"/>
      <c r="I863" s="5"/>
      <c r="J863" s="5"/>
      <c r="K863" s="5"/>
      <c r="L863" s="5"/>
      <c r="M863" s="5"/>
      <c r="N863" s="1"/>
      <c r="O863" s="1"/>
      <c r="P863" s="1"/>
      <c r="Q863" s="1"/>
      <c r="R863" s="1"/>
      <c r="S863" s="1"/>
      <c r="T863" s="1"/>
      <c r="U863" s="7"/>
      <c r="W863" s="2"/>
      <c r="X863" s="2"/>
      <c r="Y863" s="1"/>
      <c r="Z863" s="1"/>
      <c r="AA863" s="1"/>
      <c r="AB863" s="1"/>
      <c r="AC863" s="1"/>
      <c r="AD863" s="1"/>
      <c r="AE863" s="1"/>
      <c r="AF863" s="1"/>
    </row>
    <row r="864" spans="1:32" s="6" customFormat="1" x14ac:dyDescent="0.3">
      <c r="A864" s="1"/>
      <c r="B864" s="2"/>
      <c r="C864" s="3"/>
      <c r="D864" s="4"/>
      <c r="E864" s="4"/>
      <c r="F864" s="5"/>
      <c r="G864" s="5"/>
      <c r="H864" s="5"/>
      <c r="I864" s="5"/>
      <c r="J864" s="5"/>
      <c r="K864" s="5"/>
      <c r="L864" s="5"/>
      <c r="M864" s="5"/>
      <c r="N864" s="1"/>
      <c r="O864" s="1"/>
      <c r="P864" s="1"/>
      <c r="Q864" s="1"/>
      <c r="R864" s="1"/>
      <c r="S864" s="1"/>
      <c r="T864" s="1"/>
      <c r="U864" s="7"/>
      <c r="W864" s="2"/>
      <c r="X864" s="2"/>
      <c r="Y864" s="1"/>
      <c r="Z864" s="1"/>
      <c r="AA864" s="1"/>
      <c r="AB864" s="1"/>
      <c r="AC864" s="1"/>
      <c r="AD864" s="1"/>
      <c r="AE864" s="1"/>
      <c r="AF864" s="1"/>
    </row>
    <row r="865" spans="1:32" s="6" customFormat="1" x14ac:dyDescent="0.3">
      <c r="A865" s="1"/>
      <c r="B865" s="2"/>
      <c r="C865" s="3"/>
      <c r="D865" s="4"/>
      <c r="E865" s="4"/>
      <c r="F865" s="5"/>
      <c r="G865" s="5"/>
      <c r="H865" s="5"/>
      <c r="I865" s="5"/>
      <c r="J865" s="5"/>
      <c r="K865" s="5"/>
      <c r="L865" s="5"/>
      <c r="M865" s="5"/>
      <c r="N865" s="1"/>
      <c r="O865" s="1"/>
      <c r="P865" s="1"/>
      <c r="Q865" s="1"/>
      <c r="R865" s="1"/>
      <c r="S865" s="1"/>
      <c r="T865" s="1"/>
      <c r="U865" s="7"/>
      <c r="W865" s="2"/>
      <c r="X865" s="2"/>
      <c r="Y865" s="1"/>
      <c r="Z865" s="1"/>
      <c r="AA865" s="1"/>
      <c r="AB865" s="1"/>
      <c r="AC865" s="1"/>
      <c r="AD865" s="1"/>
      <c r="AE865" s="1"/>
      <c r="AF865" s="1"/>
    </row>
    <row r="866" spans="1:32" s="6" customFormat="1" x14ac:dyDescent="0.3">
      <c r="A866" s="1"/>
      <c r="B866" s="2"/>
      <c r="C866" s="3"/>
      <c r="D866" s="4"/>
      <c r="E866" s="4"/>
      <c r="F866" s="5"/>
      <c r="G866" s="5"/>
      <c r="H866" s="5"/>
      <c r="I866" s="5"/>
      <c r="J866" s="5"/>
      <c r="K866" s="5"/>
      <c r="L866" s="5"/>
      <c r="M866" s="5"/>
      <c r="N866" s="1"/>
      <c r="O866" s="1"/>
      <c r="P866" s="1"/>
      <c r="Q866" s="1"/>
      <c r="R866" s="1"/>
      <c r="S866" s="1"/>
      <c r="T866" s="1"/>
      <c r="U866" s="7"/>
      <c r="W866" s="2"/>
      <c r="X866" s="2"/>
      <c r="Y866" s="1"/>
      <c r="Z866" s="1"/>
      <c r="AA866" s="1"/>
      <c r="AB866" s="1"/>
      <c r="AC866" s="1"/>
      <c r="AD866" s="1"/>
      <c r="AE866" s="1"/>
      <c r="AF866" s="1"/>
    </row>
    <row r="867" spans="1:32" s="6" customFormat="1" x14ac:dyDescent="0.3">
      <c r="A867" s="1"/>
      <c r="B867" s="2"/>
      <c r="C867" s="3"/>
      <c r="D867" s="4"/>
      <c r="E867" s="4"/>
      <c r="F867" s="5"/>
      <c r="G867" s="5"/>
      <c r="H867" s="5"/>
      <c r="I867" s="5"/>
      <c r="J867" s="5"/>
      <c r="K867" s="5"/>
      <c r="L867" s="5"/>
      <c r="M867" s="5"/>
      <c r="N867" s="1"/>
      <c r="O867" s="1"/>
      <c r="P867" s="1"/>
      <c r="Q867" s="1"/>
      <c r="R867" s="1"/>
      <c r="S867" s="1"/>
      <c r="T867" s="1"/>
      <c r="U867" s="7"/>
      <c r="W867" s="2"/>
      <c r="X867" s="2"/>
      <c r="Y867" s="1"/>
      <c r="Z867" s="1"/>
      <c r="AA867" s="1"/>
      <c r="AB867" s="1"/>
      <c r="AC867" s="1"/>
      <c r="AD867" s="1"/>
      <c r="AE867" s="1"/>
      <c r="AF867" s="1"/>
    </row>
    <row r="868" spans="1:32" s="6" customFormat="1" x14ac:dyDescent="0.3">
      <c r="A868" s="1"/>
      <c r="B868" s="2"/>
      <c r="C868" s="3"/>
      <c r="D868" s="4"/>
      <c r="E868" s="4"/>
      <c r="F868" s="5"/>
      <c r="G868" s="5"/>
      <c r="H868" s="5"/>
      <c r="I868" s="5"/>
      <c r="J868" s="5"/>
      <c r="K868" s="5"/>
      <c r="L868" s="5"/>
      <c r="M868" s="5"/>
      <c r="N868" s="1"/>
      <c r="O868" s="1"/>
      <c r="P868" s="1"/>
      <c r="Q868" s="1"/>
      <c r="R868" s="1"/>
      <c r="S868" s="1"/>
      <c r="T868" s="1"/>
      <c r="U868" s="7"/>
      <c r="W868" s="2"/>
      <c r="X868" s="2"/>
      <c r="Y868" s="1"/>
      <c r="Z868" s="1"/>
      <c r="AA868" s="1"/>
      <c r="AB868" s="1"/>
      <c r="AC868" s="1"/>
      <c r="AD868" s="1"/>
      <c r="AE868" s="1"/>
      <c r="AF868" s="1"/>
    </row>
    <row r="869" spans="1:32" s="6" customFormat="1" x14ac:dyDescent="0.3">
      <c r="A869" s="1"/>
      <c r="B869" s="2"/>
      <c r="C869" s="3"/>
      <c r="D869" s="4"/>
      <c r="E869" s="4"/>
      <c r="F869" s="5"/>
      <c r="G869" s="5"/>
      <c r="H869" s="5"/>
      <c r="I869" s="5"/>
      <c r="J869" s="5"/>
      <c r="K869" s="5"/>
      <c r="L869" s="5"/>
      <c r="M869" s="5"/>
      <c r="N869" s="1"/>
      <c r="O869" s="1"/>
      <c r="P869" s="1"/>
      <c r="Q869" s="1"/>
      <c r="R869" s="1"/>
      <c r="S869" s="1"/>
      <c r="T869" s="1"/>
      <c r="U869" s="7"/>
      <c r="W869" s="2"/>
      <c r="X869" s="2"/>
      <c r="Y869" s="1"/>
      <c r="Z869" s="1"/>
      <c r="AA869" s="1"/>
      <c r="AB869" s="1"/>
      <c r="AC869" s="1"/>
      <c r="AD869" s="1"/>
      <c r="AE869" s="1"/>
      <c r="AF869" s="1"/>
    </row>
    <row r="870" spans="1:32" s="6" customFormat="1" x14ac:dyDescent="0.3">
      <c r="A870" s="1"/>
      <c r="B870" s="2"/>
      <c r="C870" s="3"/>
      <c r="D870" s="4"/>
      <c r="E870" s="4"/>
      <c r="F870" s="5"/>
      <c r="G870" s="5"/>
      <c r="H870" s="5"/>
      <c r="I870" s="5"/>
      <c r="J870" s="5"/>
      <c r="K870" s="5"/>
      <c r="L870" s="5"/>
      <c r="M870" s="5"/>
      <c r="N870" s="1"/>
      <c r="O870" s="1"/>
      <c r="P870" s="1"/>
      <c r="Q870" s="1"/>
      <c r="R870" s="1"/>
      <c r="S870" s="1"/>
      <c r="T870" s="1"/>
      <c r="U870" s="7"/>
      <c r="W870" s="2"/>
      <c r="X870" s="2"/>
      <c r="Y870" s="1"/>
      <c r="Z870" s="1"/>
      <c r="AA870" s="1"/>
      <c r="AB870" s="1"/>
      <c r="AC870" s="1"/>
      <c r="AD870" s="1"/>
      <c r="AE870" s="1"/>
      <c r="AF870" s="1"/>
    </row>
    <row r="871" spans="1:32" s="6" customFormat="1" x14ac:dyDescent="0.3">
      <c r="A871" s="1"/>
      <c r="B871" s="2"/>
      <c r="C871" s="3"/>
      <c r="D871" s="4"/>
      <c r="E871" s="4"/>
      <c r="F871" s="5"/>
      <c r="G871" s="5"/>
      <c r="H871" s="5"/>
      <c r="I871" s="5"/>
      <c r="J871" s="5"/>
      <c r="K871" s="5"/>
      <c r="L871" s="5"/>
      <c r="M871" s="5"/>
      <c r="N871" s="1"/>
      <c r="O871" s="1"/>
      <c r="P871" s="1"/>
      <c r="Q871" s="1"/>
      <c r="R871" s="1"/>
      <c r="S871" s="1"/>
      <c r="T871" s="1"/>
      <c r="U871" s="7"/>
      <c r="W871" s="2"/>
      <c r="X871" s="2"/>
      <c r="Y871" s="1"/>
      <c r="Z871" s="1"/>
      <c r="AA871" s="1"/>
      <c r="AB871" s="1"/>
      <c r="AC871" s="1"/>
      <c r="AD871" s="1"/>
      <c r="AE871" s="1"/>
      <c r="AF871" s="1"/>
    </row>
    <row r="872" spans="1:32" s="6" customFormat="1" x14ac:dyDescent="0.3">
      <c r="A872" s="1"/>
      <c r="B872" s="2"/>
      <c r="C872" s="3"/>
      <c r="D872" s="4"/>
      <c r="E872" s="4"/>
      <c r="F872" s="5"/>
      <c r="G872" s="5"/>
      <c r="H872" s="5"/>
      <c r="I872" s="5"/>
      <c r="J872" s="5"/>
      <c r="K872" s="5"/>
      <c r="L872" s="5"/>
      <c r="M872" s="5"/>
      <c r="N872" s="1"/>
      <c r="O872" s="1"/>
      <c r="P872" s="1"/>
      <c r="Q872" s="1"/>
      <c r="R872" s="1"/>
      <c r="S872" s="1"/>
      <c r="T872" s="1"/>
      <c r="U872" s="7"/>
      <c r="W872" s="2"/>
      <c r="X872" s="2"/>
      <c r="Y872" s="1"/>
      <c r="Z872" s="1"/>
      <c r="AA872" s="1"/>
      <c r="AB872" s="1"/>
      <c r="AC872" s="1"/>
      <c r="AD872" s="1"/>
      <c r="AE872" s="1"/>
      <c r="AF872" s="1"/>
    </row>
    <row r="873" spans="1:32" s="6" customFormat="1" x14ac:dyDescent="0.3">
      <c r="A873" s="1"/>
      <c r="B873" s="2"/>
      <c r="C873" s="3"/>
      <c r="D873" s="4"/>
      <c r="E873" s="4"/>
      <c r="F873" s="5"/>
      <c r="G873" s="5"/>
      <c r="H873" s="5"/>
      <c r="I873" s="5"/>
      <c r="J873" s="5"/>
      <c r="K873" s="5"/>
      <c r="L873" s="5"/>
      <c r="M873" s="5"/>
      <c r="N873" s="1"/>
      <c r="O873" s="1"/>
      <c r="P873" s="1"/>
      <c r="Q873" s="1"/>
      <c r="R873" s="1"/>
      <c r="S873" s="1"/>
      <c r="T873" s="1"/>
      <c r="U873" s="7"/>
      <c r="W873" s="2"/>
      <c r="X873" s="2"/>
      <c r="Y873" s="1"/>
      <c r="Z873" s="1"/>
      <c r="AA873" s="1"/>
      <c r="AB873" s="1"/>
      <c r="AC873" s="1"/>
      <c r="AD873" s="1"/>
      <c r="AE873" s="1"/>
      <c r="AF873" s="1"/>
    </row>
    <row r="874" spans="1:32" s="6" customFormat="1" x14ac:dyDescent="0.3">
      <c r="A874" s="1"/>
      <c r="B874" s="2"/>
      <c r="C874" s="3"/>
      <c r="D874" s="4"/>
      <c r="E874" s="4"/>
      <c r="F874" s="5"/>
      <c r="G874" s="5"/>
      <c r="H874" s="5"/>
      <c r="I874" s="5"/>
      <c r="J874" s="5"/>
      <c r="K874" s="5"/>
      <c r="L874" s="5"/>
      <c r="M874" s="5"/>
      <c r="N874" s="1"/>
      <c r="O874" s="1"/>
      <c r="P874" s="1"/>
      <c r="Q874" s="1"/>
      <c r="R874" s="1"/>
      <c r="S874" s="1"/>
      <c r="T874" s="1"/>
      <c r="U874" s="7"/>
      <c r="W874" s="2"/>
      <c r="X874" s="2"/>
      <c r="Y874" s="1"/>
      <c r="Z874" s="1"/>
      <c r="AA874" s="1"/>
      <c r="AB874" s="1"/>
      <c r="AC874" s="1"/>
      <c r="AD874" s="1"/>
      <c r="AE874" s="1"/>
      <c r="AF874" s="1"/>
    </row>
    <row r="875" spans="1:32" s="6" customFormat="1" x14ac:dyDescent="0.3">
      <c r="A875" s="1"/>
      <c r="B875" s="2"/>
      <c r="C875" s="3"/>
      <c r="D875" s="4"/>
      <c r="E875" s="4"/>
      <c r="F875" s="5"/>
      <c r="G875" s="5"/>
      <c r="H875" s="5"/>
      <c r="I875" s="5"/>
      <c r="J875" s="5"/>
      <c r="K875" s="5"/>
      <c r="L875" s="5"/>
      <c r="M875" s="5"/>
      <c r="N875" s="1"/>
      <c r="O875" s="1"/>
      <c r="P875" s="1"/>
      <c r="Q875" s="1"/>
      <c r="R875" s="1"/>
      <c r="S875" s="1"/>
      <c r="T875" s="1"/>
      <c r="U875" s="7"/>
      <c r="W875" s="2"/>
      <c r="X875" s="2"/>
      <c r="Y875" s="1"/>
      <c r="Z875" s="1"/>
      <c r="AA875" s="1"/>
      <c r="AB875" s="1"/>
      <c r="AC875" s="1"/>
      <c r="AD875" s="1"/>
      <c r="AE875" s="1"/>
      <c r="AF875" s="1"/>
    </row>
    <row r="876" spans="1:32" s="6" customFormat="1" x14ac:dyDescent="0.3">
      <c r="A876" s="1"/>
      <c r="B876" s="2"/>
      <c r="C876" s="3"/>
      <c r="D876" s="4"/>
      <c r="E876" s="4"/>
      <c r="F876" s="5"/>
      <c r="G876" s="5"/>
      <c r="H876" s="5"/>
      <c r="I876" s="5"/>
      <c r="J876" s="5"/>
      <c r="K876" s="5"/>
      <c r="L876" s="5"/>
      <c r="M876" s="5"/>
      <c r="N876" s="1"/>
      <c r="O876" s="1"/>
      <c r="P876" s="1"/>
      <c r="Q876" s="1"/>
      <c r="R876" s="1"/>
      <c r="S876" s="1"/>
      <c r="T876" s="1"/>
      <c r="U876" s="7"/>
      <c r="W876" s="2"/>
      <c r="X876" s="2"/>
      <c r="Y876" s="1"/>
      <c r="Z876" s="1"/>
      <c r="AA876" s="1"/>
      <c r="AB876" s="1"/>
      <c r="AC876" s="1"/>
      <c r="AD876" s="1"/>
      <c r="AE876" s="1"/>
      <c r="AF876" s="1"/>
    </row>
    <row r="877" spans="1:32" s="6" customFormat="1" x14ac:dyDescent="0.3">
      <c r="A877" s="1"/>
      <c r="B877" s="2"/>
      <c r="C877" s="3"/>
      <c r="D877" s="4"/>
      <c r="E877" s="4"/>
      <c r="F877" s="5"/>
      <c r="G877" s="5"/>
      <c r="H877" s="5"/>
      <c r="I877" s="5"/>
      <c r="J877" s="5"/>
      <c r="K877" s="5"/>
      <c r="L877" s="5"/>
      <c r="M877" s="5"/>
      <c r="N877" s="1"/>
      <c r="O877" s="1"/>
      <c r="P877" s="1"/>
      <c r="Q877" s="1"/>
      <c r="R877" s="1"/>
      <c r="S877" s="1"/>
      <c r="T877" s="1"/>
      <c r="U877" s="7"/>
      <c r="W877" s="2"/>
      <c r="X877" s="2"/>
      <c r="Y877" s="1"/>
      <c r="Z877" s="1"/>
      <c r="AA877" s="1"/>
      <c r="AB877" s="1"/>
      <c r="AC877" s="1"/>
      <c r="AD877" s="1"/>
      <c r="AE877" s="1"/>
      <c r="AF877" s="1"/>
    </row>
    <row r="878" spans="1:32" s="6" customFormat="1" x14ac:dyDescent="0.3">
      <c r="A878" s="1"/>
      <c r="B878" s="2"/>
      <c r="C878" s="3"/>
      <c r="D878" s="4"/>
      <c r="E878" s="4"/>
      <c r="F878" s="5"/>
      <c r="G878" s="5"/>
      <c r="H878" s="5"/>
      <c r="I878" s="5"/>
      <c r="J878" s="5"/>
      <c r="K878" s="5"/>
      <c r="L878" s="5"/>
      <c r="M878" s="5"/>
      <c r="N878" s="1"/>
      <c r="O878" s="1"/>
      <c r="P878" s="1"/>
      <c r="Q878" s="1"/>
      <c r="R878" s="1"/>
      <c r="S878" s="1"/>
      <c r="T878" s="1"/>
      <c r="U878" s="7"/>
      <c r="W878" s="2"/>
      <c r="X878" s="2"/>
      <c r="Y878" s="1"/>
      <c r="Z878" s="1"/>
      <c r="AA878" s="1"/>
      <c r="AB878" s="1"/>
      <c r="AC878" s="1"/>
      <c r="AD878" s="1"/>
      <c r="AE878" s="1"/>
      <c r="AF878" s="1"/>
    </row>
    <row r="879" spans="1:32" s="6" customFormat="1" x14ac:dyDescent="0.3">
      <c r="A879" s="1"/>
      <c r="B879" s="2"/>
      <c r="C879" s="3"/>
      <c r="D879" s="4"/>
      <c r="E879" s="4"/>
      <c r="F879" s="5"/>
      <c r="G879" s="5"/>
      <c r="H879" s="5"/>
      <c r="I879" s="5"/>
      <c r="J879" s="5"/>
      <c r="K879" s="5"/>
      <c r="L879" s="5"/>
      <c r="M879" s="5"/>
      <c r="N879" s="1"/>
      <c r="O879" s="1"/>
      <c r="P879" s="1"/>
      <c r="Q879" s="1"/>
      <c r="R879" s="1"/>
      <c r="S879" s="1"/>
      <c r="T879" s="1"/>
      <c r="U879" s="7"/>
      <c r="W879" s="2"/>
      <c r="X879" s="2"/>
      <c r="Y879" s="1"/>
      <c r="Z879" s="1"/>
      <c r="AA879" s="1"/>
      <c r="AB879" s="1"/>
      <c r="AC879" s="1"/>
      <c r="AD879" s="1"/>
      <c r="AE879" s="1"/>
      <c r="AF879" s="1"/>
    </row>
    <row r="880" spans="1:32" s="6" customFormat="1" x14ac:dyDescent="0.3">
      <c r="A880" s="1"/>
      <c r="B880" s="2"/>
      <c r="C880" s="3"/>
      <c r="D880" s="4"/>
      <c r="E880" s="4"/>
      <c r="F880" s="5"/>
      <c r="G880" s="5"/>
      <c r="H880" s="5"/>
      <c r="I880" s="5"/>
      <c r="J880" s="5"/>
      <c r="K880" s="5"/>
      <c r="L880" s="5"/>
      <c r="M880" s="5"/>
      <c r="N880" s="1"/>
      <c r="O880" s="1"/>
      <c r="P880" s="1"/>
      <c r="Q880" s="1"/>
      <c r="R880" s="1"/>
      <c r="S880" s="1"/>
      <c r="T880" s="1"/>
      <c r="U880" s="7"/>
      <c r="W880" s="2"/>
      <c r="X880" s="2"/>
      <c r="Y880" s="1"/>
      <c r="Z880" s="1"/>
      <c r="AA880" s="1"/>
      <c r="AB880" s="1"/>
      <c r="AC880" s="1"/>
      <c r="AD880" s="1"/>
      <c r="AE880" s="1"/>
      <c r="AF880" s="1"/>
    </row>
    <row r="881" spans="1:32" s="6" customFormat="1" x14ac:dyDescent="0.3">
      <c r="A881" s="1"/>
      <c r="B881" s="2"/>
      <c r="C881" s="3"/>
      <c r="D881" s="4"/>
      <c r="E881" s="4"/>
      <c r="F881" s="5"/>
      <c r="G881" s="5"/>
      <c r="H881" s="5"/>
      <c r="I881" s="5"/>
      <c r="J881" s="5"/>
      <c r="K881" s="5"/>
      <c r="L881" s="5"/>
      <c r="M881" s="5"/>
      <c r="N881" s="1"/>
      <c r="O881" s="1"/>
      <c r="P881" s="1"/>
      <c r="Q881" s="1"/>
      <c r="R881" s="1"/>
      <c r="S881" s="1"/>
      <c r="T881" s="1"/>
      <c r="U881" s="7"/>
      <c r="W881" s="2"/>
      <c r="X881" s="2"/>
      <c r="Y881" s="1"/>
      <c r="Z881" s="1"/>
      <c r="AA881" s="1"/>
      <c r="AB881" s="1"/>
      <c r="AC881" s="1"/>
      <c r="AD881" s="1"/>
      <c r="AE881" s="1"/>
      <c r="AF881" s="1"/>
    </row>
    <row r="882" spans="1:32" s="6" customFormat="1" x14ac:dyDescent="0.3">
      <c r="A882" s="1"/>
      <c r="B882" s="2"/>
      <c r="C882" s="3"/>
      <c r="D882" s="4"/>
      <c r="E882" s="4"/>
      <c r="F882" s="5"/>
      <c r="G882" s="5"/>
      <c r="H882" s="5"/>
      <c r="I882" s="5"/>
      <c r="J882" s="5"/>
      <c r="K882" s="5"/>
      <c r="L882" s="5"/>
      <c r="M882" s="5"/>
      <c r="N882" s="1"/>
      <c r="O882" s="1"/>
      <c r="P882" s="1"/>
      <c r="Q882" s="1"/>
      <c r="R882" s="1"/>
      <c r="S882" s="1"/>
      <c r="T882" s="1"/>
      <c r="U882" s="7"/>
      <c r="W882" s="2"/>
      <c r="X882" s="2"/>
      <c r="Y882" s="1"/>
      <c r="Z882" s="1"/>
      <c r="AA882" s="1"/>
      <c r="AB882" s="1"/>
      <c r="AC882" s="1"/>
      <c r="AD882" s="1"/>
      <c r="AE882" s="1"/>
      <c r="AF882" s="1"/>
    </row>
    <row r="883" spans="1:32" s="6" customFormat="1" x14ac:dyDescent="0.3">
      <c r="A883" s="1"/>
      <c r="B883" s="2"/>
      <c r="C883" s="3"/>
      <c r="D883" s="4"/>
      <c r="E883" s="4"/>
      <c r="F883" s="5"/>
      <c r="G883" s="5"/>
      <c r="H883" s="5"/>
      <c r="I883" s="5"/>
      <c r="J883" s="5"/>
      <c r="K883" s="5"/>
      <c r="L883" s="5"/>
      <c r="M883" s="5"/>
      <c r="N883" s="1"/>
      <c r="O883" s="1"/>
      <c r="P883" s="1"/>
      <c r="Q883" s="1"/>
      <c r="R883" s="1"/>
      <c r="S883" s="1"/>
      <c r="T883" s="1"/>
      <c r="U883" s="7"/>
      <c r="W883" s="2"/>
      <c r="X883" s="2"/>
      <c r="Y883" s="1"/>
      <c r="Z883" s="1"/>
      <c r="AA883" s="1"/>
      <c r="AB883" s="1"/>
      <c r="AC883" s="1"/>
      <c r="AD883" s="1"/>
      <c r="AE883" s="1"/>
      <c r="AF883" s="1"/>
    </row>
    <row r="884" spans="1:32" s="6" customFormat="1" x14ac:dyDescent="0.3">
      <c r="A884" s="1"/>
      <c r="B884" s="2"/>
      <c r="C884" s="3"/>
      <c r="D884" s="4"/>
      <c r="E884" s="4"/>
      <c r="F884" s="5"/>
      <c r="G884" s="5"/>
      <c r="H884" s="5"/>
      <c r="I884" s="5"/>
      <c r="J884" s="5"/>
      <c r="K884" s="5"/>
      <c r="L884" s="5"/>
      <c r="M884" s="5"/>
      <c r="N884" s="1"/>
      <c r="O884" s="1"/>
      <c r="P884" s="1"/>
      <c r="Q884" s="1"/>
      <c r="R884" s="1"/>
      <c r="S884" s="1"/>
      <c r="T884" s="1"/>
      <c r="U884" s="7"/>
      <c r="W884" s="2"/>
      <c r="X884" s="2"/>
      <c r="Y884" s="1"/>
      <c r="Z884" s="1"/>
      <c r="AA884" s="1"/>
      <c r="AB884" s="1"/>
      <c r="AC884" s="1"/>
      <c r="AD884" s="1"/>
      <c r="AE884" s="1"/>
      <c r="AF884" s="1"/>
    </row>
    <row r="885" spans="1:32" s="6" customFormat="1" x14ac:dyDescent="0.3">
      <c r="A885" s="1"/>
      <c r="B885" s="2"/>
      <c r="C885" s="3"/>
      <c r="D885" s="4"/>
      <c r="E885" s="4"/>
      <c r="F885" s="5"/>
      <c r="G885" s="5"/>
      <c r="H885" s="5"/>
      <c r="I885" s="5"/>
      <c r="J885" s="5"/>
      <c r="K885" s="5"/>
      <c r="L885" s="5"/>
      <c r="M885" s="5"/>
      <c r="N885" s="1"/>
      <c r="O885" s="1"/>
      <c r="P885" s="1"/>
      <c r="Q885" s="1"/>
      <c r="R885" s="1"/>
      <c r="S885" s="1"/>
      <c r="T885" s="1"/>
      <c r="U885" s="7"/>
      <c r="W885" s="2"/>
      <c r="X885" s="2"/>
      <c r="Y885" s="1"/>
      <c r="Z885" s="1"/>
      <c r="AA885" s="1"/>
      <c r="AB885" s="1"/>
      <c r="AC885" s="1"/>
      <c r="AD885" s="1"/>
      <c r="AE885" s="1"/>
      <c r="AF885" s="1"/>
    </row>
    <row r="886" spans="1:32" s="6" customFormat="1" x14ac:dyDescent="0.3">
      <c r="A886" s="1"/>
      <c r="B886" s="2"/>
      <c r="C886" s="3"/>
      <c r="D886" s="4"/>
      <c r="E886" s="4"/>
      <c r="F886" s="5"/>
      <c r="G886" s="5"/>
      <c r="H886" s="5"/>
      <c r="I886" s="5"/>
      <c r="J886" s="5"/>
      <c r="K886" s="5"/>
      <c r="L886" s="5"/>
      <c r="M886" s="5"/>
      <c r="N886" s="1"/>
      <c r="O886" s="1"/>
      <c r="P886" s="1"/>
      <c r="Q886" s="1"/>
      <c r="R886" s="1"/>
      <c r="S886" s="1"/>
      <c r="T886" s="1"/>
      <c r="U886" s="7"/>
      <c r="W886" s="2"/>
      <c r="X886" s="2"/>
      <c r="Y886" s="1"/>
      <c r="Z886" s="1"/>
      <c r="AA886" s="1"/>
      <c r="AB886" s="1"/>
      <c r="AC886" s="1"/>
      <c r="AD886" s="1"/>
      <c r="AE886" s="1"/>
      <c r="AF886" s="1"/>
    </row>
    <row r="887" spans="1:32" s="6" customFormat="1" x14ac:dyDescent="0.3">
      <c r="A887" s="1"/>
      <c r="B887" s="2"/>
      <c r="C887" s="3"/>
      <c r="D887" s="4"/>
      <c r="E887" s="4"/>
      <c r="F887" s="5"/>
      <c r="G887" s="5"/>
      <c r="H887" s="5"/>
      <c r="I887" s="5"/>
      <c r="J887" s="5"/>
      <c r="K887" s="5"/>
      <c r="L887" s="5"/>
      <c r="M887" s="5"/>
      <c r="N887" s="1"/>
      <c r="O887" s="1"/>
      <c r="P887" s="1"/>
      <c r="Q887" s="1"/>
      <c r="R887" s="1"/>
      <c r="S887" s="1"/>
      <c r="T887" s="1"/>
      <c r="U887" s="7"/>
      <c r="W887" s="2"/>
      <c r="X887" s="2"/>
      <c r="Y887" s="1"/>
      <c r="Z887" s="1"/>
      <c r="AA887" s="1"/>
      <c r="AB887" s="1"/>
      <c r="AC887" s="1"/>
      <c r="AD887" s="1"/>
      <c r="AE887" s="1"/>
      <c r="AF887" s="1"/>
    </row>
    <row r="888" spans="1:32" s="6" customFormat="1" x14ac:dyDescent="0.3">
      <c r="A888" s="1"/>
      <c r="B888" s="2"/>
      <c r="C888" s="3"/>
      <c r="D888" s="4"/>
      <c r="E888" s="4"/>
      <c r="F888" s="5"/>
      <c r="G888" s="5"/>
      <c r="H888" s="5"/>
      <c r="I888" s="5"/>
      <c r="J888" s="5"/>
      <c r="K888" s="5"/>
      <c r="L888" s="5"/>
      <c r="M888" s="5"/>
      <c r="N888" s="1"/>
      <c r="O888" s="1"/>
      <c r="P888" s="1"/>
      <c r="Q888" s="1"/>
      <c r="R888" s="1"/>
      <c r="S888" s="1"/>
      <c r="T888" s="1"/>
      <c r="U888" s="7"/>
      <c r="W888" s="2"/>
      <c r="X888" s="2"/>
      <c r="Y888" s="1"/>
      <c r="Z888" s="1"/>
      <c r="AA888" s="1"/>
      <c r="AB888" s="1"/>
      <c r="AC888" s="1"/>
      <c r="AD888" s="1"/>
      <c r="AE888" s="1"/>
      <c r="AF888" s="1"/>
    </row>
    <row r="889" spans="1:32" s="6" customFormat="1" x14ac:dyDescent="0.3">
      <c r="A889" s="1"/>
      <c r="B889" s="2"/>
      <c r="C889" s="3"/>
      <c r="D889" s="4"/>
      <c r="E889" s="4"/>
      <c r="F889" s="5"/>
      <c r="G889" s="5"/>
      <c r="H889" s="5"/>
      <c r="I889" s="5"/>
      <c r="J889" s="5"/>
      <c r="K889" s="5"/>
      <c r="L889" s="5"/>
      <c r="M889" s="5"/>
      <c r="N889" s="1"/>
      <c r="O889" s="1"/>
      <c r="P889" s="1"/>
      <c r="Q889" s="1"/>
      <c r="R889" s="1"/>
      <c r="S889" s="1"/>
      <c r="T889" s="1"/>
      <c r="U889" s="7"/>
      <c r="W889" s="2"/>
      <c r="X889" s="2"/>
      <c r="Y889" s="1"/>
      <c r="Z889" s="1"/>
      <c r="AA889" s="1"/>
      <c r="AB889" s="1"/>
      <c r="AC889" s="1"/>
      <c r="AD889" s="1"/>
      <c r="AE889" s="1"/>
      <c r="AF889" s="1"/>
    </row>
    <row r="890" spans="1:32" s="6" customFormat="1" x14ac:dyDescent="0.3">
      <c r="A890" s="1"/>
      <c r="B890" s="2"/>
      <c r="C890" s="3"/>
      <c r="D890" s="4"/>
      <c r="E890" s="4"/>
      <c r="F890" s="5"/>
      <c r="G890" s="5"/>
      <c r="H890" s="5"/>
      <c r="I890" s="5"/>
      <c r="J890" s="5"/>
      <c r="K890" s="5"/>
      <c r="L890" s="5"/>
      <c r="M890" s="5"/>
      <c r="N890" s="1"/>
      <c r="O890" s="1"/>
      <c r="P890" s="1"/>
      <c r="Q890" s="1"/>
      <c r="R890" s="1"/>
      <c r="S890" s="1"/>
      <c r="T890" s="1"/>
      <c r="U890" s="7"/>
      <c r="W890" s="2"/>
      <c r="X890" s="2"/>
      <c r="Y890" s="1"/>
      <c r="Z890" s="1"/>
      <c r="AA890" s="1"/>
      <c r="AB890" s="1"/>
      <c r="AC890" s="1"/>
      <c r="AD890" s="1"/>
      <c r="AE890" s="1"/>
      <c r="AF890" s="1"/>
    </row>
    <row r="891" spans="1:32" s="6" customFormat="1" x14ac:dyDescent="0.3">
      <c r="A891" s="1"/>
      <c r="B891" s="2"/>
      <c r="C891" s="3"/>
      <c r="D891" s="4"/>
      <c r="E891" s="4"/>
      <c r="F891" s="5"/>
      <c r="G891" s="5"/>
      <c r="H891" s="5"/>
      <c r="I891" s="5"/>
      <c r="J891" s="5"/>
      <c r="K891" s="5"/>
      <c r="L891" s="5"/>
      <c r="M891" s="5"/>
      <c r="N891" s="1"/>
      <c r="O891" s="1"/>
      <c r="P891" s="1"/>
      <c r="Q891" s="1"/>
      <c r="R891" s="1"/>
      <c r="S891" s="1"/>
      <c r="T891" s="1"/>
      <c r="U891" s="7"/>
      <c r="W891" s="2"/>
      <c r="X891" s="2"/>
      <c r="Y891" s="1"/>
      <c r="Z891" s="1"/>
      <c r="AA891" s="1"/>
      <c r="AB891" s="1"/>
      <c r="AC891" s="1"/>
      <c r="AD891" s="1"/>
      <c r="AE891" s="1"/>
      <c r="AF891" s="1"/>
    </row>
    <row r="892" spans="1:32" s="6" customFormat="1" x14ac:dyDescent="0.3">
      <c r="A892" s="1"/>
      <c r="B892" s="2"/>
      <c r="C892" s="3"/>
      <c r="D892" s="4"/>
      <c r="E892" s="4"/>
      <c r="F892" s="5"/>
      <c r="G892" s="5"/>
      <c r="H892" s="5"/>
      <c r="I892" s="5"/>
      <c r="J892" s="5"/>
      <c r="K892" s="5"/>
      <c r="L892" s="5"/>
      <c r="M892" s="5"/>
      <c r="N892" s="1"/>
      <c r="O892" s="1"/>
      <c r="P892" s="1"/>
      <c r="Q892" s="1"/>
      <c r="R892" s="1"/>
      <c r="S892" s="1"/>
      <c r="T892" s="1"/>
      <c r="U892" s="7"/>
      <c r="W892" s="2"/>
      <c r="X892" s="2"/>
      <c r="Y892" s="1"/>
      <c r="Z892" s="1"/>
      <c r="AA892" s="1"/>
      <c r="AB892" s="1"/>
      <c r="AC892" s="1"/>
      <c r="AD892" s="1"/>
      <c r="AE892" s="1"/>
      <c r="AF892" s="1"/>
    </row>
    <row r="893" spans="1:32" s="6" customFormat="1" x14ac:dyDescent="0.3">
      <c r="A893" s="1"/>
      <c r="B893" s="2"/>
      <c r="C893" s="3"/>
      <c r="D893" s="4"/>
      <c r="E893" s="4"/>
      <c r="F893" s="5"/>
      <c r="G893" s="5"/>
      <c r="H893" s="5"/>
      <c r="I893" s="5"/>
      <c r="J893" s="5"/>
      <c r="K893" s="5"/>
      <c r="L893" s="5"/>
      <c r="M893" s="5"/>
      <c r="N893" s="1"/>
      <c r="O893" s="1"/>
      <c r="P893" s="1"/>
      <c r="Q893" s="1"/>
      <c r="R893" s="1"/>
      <c r="S893" s="1"/>
      <c r="T893" s="1"/>
      <c r="U893" s="7"/>
      <c r="W893" s="2"/>
      <c r="X893" s="2"/>
      <c r="Y893" s="1"/>
      <c r="Z893" s="1"/>
      <c r="AA893" s="1"/>
      <c r="AB893" s="1"/>
      <c r="AC893" s="1"/>
      <c r="AD893" s="1"/>
      <c r="AE893" s="1"/>
      <c r="AF893" s="1"/>
    </row>
    <row r="894" spans="1:32" s="6" customFormat="1" x14ac:dyDescent="0.3">
      <c r="A894" s="1"/>
      <c r="B894" s="2"/>
      <c r="C894" s="3"/>
      <c r="D894" s="4"/>
      <c r="E894" s="4"/>
      <c r="F894" s="5"/>
      <c r="G894" s="5"/>
      <c r="H894" s="5"/>
      <c r="I894" s="5"/>
      <c r="J894" s="5"/>
      <c r="K894" s="5"/>
      <c r="L894" s="5"/>
      <c r="M894" s="5"/>
      <c r="N894" s="1"/>
      <c r="O894" s="1"/>
      <c r="P894" s="1"/>
      <c r="Q894" s="1"/>
      <c r="R894" s="1"/>
      <c r="S894" s="1"/>
      <c r="T894" s="1"/>
      <c r="U894" s="7"/>
      <c r="W894" s="2"/>
      <c r="X894" s="2"/>
      <c r="Y894" s="1"/>
      <c r="Z894" s="1"/>
      <c r="AA894" s="1"/>
      <c r="AB894" s="1"/>
      <c r="AC894" s="1"/>
      <c r="AD894" s="1"/>
      <c r="AE894" s="1"/>
      <c r="AF894" s="1"/>
    </row>
    <row r="895" spans="1:32" s="6" customFormat="1" x14ac:dyDescent="0.3">
      <c r="A895" s="1"/>
      <c r="B895" s="2"/>
      <c r="C895" s="3"/>
      <c r="D895" s="4"/>
      <c r="E895" s="4"/>
      <c r="F895" s="5"/>
      <c r="G895" s="5"/>
      <c r="H895" s="5"/>
      <c r="I895" s="5"/>
      <c r="J895" s="5"/>
      <c r="K895" s="5"/>
      <c r="L895" s="5"/>
      <c r="M895" s="5"/>
      <c r="N895" s="1"/>
      <c r="O895" s="1"/>
      <c r="P895" s="1"/>
      <c r="Q895" s="1"/>
      <c r="R895" s="1"/>
      <c r="S895" s="1"/>
      <c r="T895" s="1"/>
      <c r="U895" s="7"/>
      <c r="W895" s="2"/>
      <c r="X895" s="2"/>
      <c r="Y895" s="1"/>
      <c r="Z895" s="1"/>
      <c r="AA895" s="1"/>
      <c r="AB895" s="1"/>
      <c r="AC895" s="1"/>
      <c r="AD895" s="1"/>
      <c r="AE895" s="1"/>
      <c r="AF895" s="1"/>
    </row>
    <row r="896" spans="1:32" s="6" customFormat="1" x14ac:dyDescent="0.3">
      <c r="A896" s="1"/>
      <c r="B896" s="2"/>
      <c r="C896" s="3"/>
      <c r="D896" s="4"/>
      <c r="E896" s="4"/>
      <c r="F896" s="5"/>
      <c r="G896" s="5"/>
      <c r="H896" s="5"/>
      <c r="I896" s="5"/>
      <c r="J896" s="5"/>
      <c r="K896" s="5"/>
      <c r="L896" s="5"/>
      <c r="M896" s="5"/>
      <c r="N896" s="1"/>
      <c r="O896" s="1"/>
      <c r="P896" s="1"/>
      <c r="Q896" s="1"/>
      <c r="R896" s="1"/>
      <c r="S896" s="1"/>
      <c r="T896" s="1"/>
      <c r="U896" s="7"/>
      <c r="W896" s="2"/>
      <c r="X896" s="2"/>
      <c r="Y896" s="1"/>
      <c r="Z896" s="1"/>
      <c r="AA896" s="1"/>
      <c r="AB896" s="1"/>
      <c r="AC896" s="1"/>
      <c r="AD896" s="1"/>
      <c r="AE896" s="1"/>
      <c r="AF896" s="1"/>
    </row>
    <row r="897" spans="1:32" s="6" customFormat="1" x14ac:dyDescent="0.3">
      <c r="A897" s="1"/>
      <c r="B897" s="2"/>
      <c r="C897" s="3"/>
      <c r="D897" s="4"/>
      <c r="E897" s="4"/>
      <c r="F897" s="5"/>
      <c r="G897" s="5"/>
      <c r="H897" s="5"/>
      <c r="I897" s="5"/>
      <c r="J897" s="5"/>
      <c r="K897" s="5"/>
      <c r="L897" s="5"/>
      <c r="M897" s="5"/>
      <c r="N897" s="1"/>
      <c r="O897" s="1"/>
      <c r="P897" s="1"/>
      <c r="Q897" s="1"/>
      <c r="R897" s="1"/>
      <c r="S897" s="1"/>
      <c r="T897" s="1"/>
      <c r="U897" s="7"/>
      <c r="W897" s="2"/>
      <c r="X897" s="2"/>
      <c r="Y897" s="1"/>
      <c r="Z897" s="1"/>
      <c r="AA897" s="1"/>
      <c r="AB897" s="1"/>
      <c r="AC897" s="1"/>
      <c r="AD897" s="1"/>
      <c r="AE897" s="1"/>
      <c r="AF897" s="1"/>
    </row>
    <row r="898" spans="1:32" s="6" customFormat="1" x14ac:dyDescent="0.3">
      <c r="A898" s="1"/>
      <c r="B898" s="2"/>
      <c r="C898" s="3"/>
      <c r="D898" s="4"/>
      <c r="E898" s="4"/>
      <c r="F898" s="5"/>
      <c r="G898" s="5"/>
      <c r="H898" s="5"/>
      <c r="I898" s="5"/>
      <c r="J898" s="5"/>
      <c r="K898" s="5"/>
      <c r="L898" s="5"/>
      <c r="M898" s="5"/>
      <c r="N898" s="1"/>
      <c r="O898" s="1"/>
      <c r="P898" s="1"/>
      <c r="Q898" s="1"/>
      <c r="R898" s="1"/>
      <c r="S898" s="1"/>
      <c r="T898" s="1"/>
      <c r="U898" s="7"/>
      <c r="W898" s="2"/>
      <c r="X898" s="2"/>
      <c r="Y898" s="1"/>
      <c r="Z898" s="1"/>
      <c r="AA898" s="1"/>
      <c r="AB898" s="1"/>
      <c r="AC898" s="1"/>
      <c r="AD898" s="1"/>
      <c r="AE898" s="1"/>
      <c r="AF898" s="1"/>
    </row>
    <row r="899" spans="1:32" s="6" customFormat="1" x14ac:dyDescent="0.3">
      <c r="A899" s="1"/>
      <c r="B899" s="2"/>
      <c r="C899" s="3"/>
      <c r="D899" s="4"/>
      <c r="E899" s="4"/>
      <c r="F899" s="5"/>
      <c r="G899" s="5"/>
      <c r="H899" s="5"/>
      <c r="I899" s="5"/>
      <c r="J899" s="5"/>
      <c r="K899" s="5"/>
      <c r="L899" s="5"/>
      <c r="M899" s="5"/>
      <c r="N899" s="1"/>
      <c r="O899" s="1"/>
      <c r="P899" s="1"/>
      <c r="Q899" s="1"/>
      <c r="R899" s="1"/>
      <c r="S899" s="1"/>
      <c r="T899" s="1"/>
      <c r="U899" s="7"/>
      <c r="W899" s="2"/>
      <c r="X899" s="2"/>
      <c r="Y899" s="1"/>
      <c r="Z899" s="1"/>
      <c r="AA899" s="1"/>
      <c r="AB899" s="1"/>
      <c r="AC899" s="1"/>
      <c r="AD899" s="1"/>
      <c r="AE899" s="1"/>
      <c r="AF899" s="1"/>
    </row>
    <row r="900" spans="1:32" s="6" customFormat="1" x14ac:dyDescent="0.3">
      <c r="A900" s="1"/>
      <c r="B900" s="2"/>
      <c r="C900" s="3"/>
      <c r="D900" s="4"/>
      <c r="E900" s="4"/>
      <c r="F900" s="5"/>
      <c r="G900" s="5"/>
      <c r="H900" s="5"/>
      <c r="I900" s="5"/>
      <c r="J900" s="5"/>
      <c r="K900" s="5"/>
      <c r="L900" s="5"/>
      <c r="M900" s="5"/>
      <c r="N900" s="1"/>
      <c r="O900" s="1"/>
      <c r="P900" s="1"/>
      <c r="Q900" s="1"/>
      <c r="R900" s="1"/>
      <c r="S900" s="1"/>
      <c r="T900" s="1"/>
      <c r="U900" s="7"/>
      <c r="W900" s="2"/>
      <c r="X900" s="2"/>
      <c r="Y900" s="1"/>
      <c r="Z900" s="1"/>
      <c r="AA900" s="1"/>
      <c r="AB900" s="1"/>
      <c r="AC900" s="1"/>
      <c r="AD900" s="1"/>
      <c r="AE900" s="1"/>
      <c r="AF900" s="1"/>
    </row>
    <row r="901" spans="1:32" s="6" customFormat="1" x14ac:dyDescent="0.3">
      <c r="A901" s="1"/>
      <c r="B901" s="2"/>
      <c r="C901" s="3"/>
      <c r="D901" s="4"/>
      <c r="E901" s="4"/>
      <c r="F901" s="5"/>
      <c r="G901" s="5"/>
      <c r="H901" s="5"/>
      <c r="I901" s="5"/>
      <c r="J901" s="5"/>
      <c r="K901" s="5"/>
      <c r="L901" s="5"/>
      <c r="M901" s="5"/>
      <c r="N901" s="1"/>
      <c r="O901" s="1"/>
      <c r="P901" s="1"/>
      <c r="Q901" s="1"/>
      <c r="R901" s="1"/>
      <c r="S901" s="1"/>
      <c r="T901" s="1"/>
      <c r="U901" s="7"/>
      <c r="W901" s="2"/>
      <c r="X901" s="2"/>
      <c r="Y901" s="1"/>
      <c r="Z901" s="1"/>
      <c r="AA901" s="1"/>
      <c r="AB901" s="1"/>
      <c r="AC901" s="1"/>
      <c r="AD901" s="1"/>
      <c r="AE901" s="1"/>
      <c r="AF901" s="1"/>
    </row>
    <row r="902" spans="1:32" s="6" customFormat="1" x14ac:dyDescent="0.3">
      <c r="A902" s="1"/>
      <c r="B902" s="2"/>
      <c r="C902" s="3"/>
      <c r="D902" s="4"/>
      <c r="E902" s="4"/>
      <c r="F902" s="5"/>
      <c r="G902" s="5"/>
      <c r="H902" s="5"/>
      <c r="I902" s="5"/>
      <c r="J902" s="5"/>
      <c r="K902" s="5"/>
      <c r="L902" s="5"/>
      <c r="M902" s="5"/>
      <c r="N902" s="1"/>
      <c r="O902" s="1"/>
      <c r="P902" s="1"/>
      <c r="Q902" s="1"/>
      <c r="R902" s="1"/>
      <c r="S902" s="1"/>
      <c r="T902" s="1"/>
      <c r="U902" s="7"/>
      <c r="W902" s="2"/>
      <c r="X902" s="2"/>
      <c r="Y902" s="1"/>
      <c r="Z902" s="1"/>
      <c r="AA902" s="1"/>
      <c r="AB902" s="1"/>
      <c r="AC902" s="1"/>
      <c r="AD902" s="1"/>
      <c r="AE902" s="1"/>
      <c r="AF902" s="1"/>
    </row>
    <row r="903" spans="1:32" s="6" customFormat="1" x14ac:dyDescent="0.3">
      <c r="A903" s="1"/>
      <c r="B903" s="2"/>
      <c r="C903" s="3"/>
      <c r="D903" s="4"/>
      <c r="E903" s="4"/>
      <c r="F903" s="5"/>
      <c r="G903" s="5"/>
      <c r="H903" s="5"/>
      <c r="I903" s="5"/>
      <c r="J903" s="5"/>
      <c r="K903" s="5"/>
      <c r="L903" s="5"/>
      <c r="M903" s="5"/>
      <c r="N903" s="1"/>
      <c r="O903" s="1"/>
      <c r="P903" s="1"/>
      <c r="Q903" s="1"/>
      <c r="R903" s="1"/>
      <c r="S903" s="1"/>
      <c r="T903" s="1"/>
      <c r="U903" s="7"/>
      <c r="W903" s="2"/>
      <c r="X903" s="2"/>
      <c r="Y903" s="1"/>
      <c r="Z903" s="1"/>
      <c r="AA903" s="1"/>
      <c r="AB903" s="1"/>
      <c r="AC903" s="1"/>
      <c r="AD903" s="1"/>
      <c r="AE903" s="1"/>
      <c r="AF903" s="1"/>
    </row>
    <row r="904" spans="1:32" s="6" customFormat="1" x14ac:dyDescent="0.3">
      <c r="A904" s="1"/>
      <c r="B904" s="2"/>
      <c r="C904" s="3"/>
      <c r="D904" s="4"/>
      <c r="E904" s="4"/>
      <c r="F904" s="5"/>
      <c r="G904" s="5"/>
      <c r="H904" s="5"/>
      <c r="I904" s="5"/>
      <c r="J904" s="5"/>
      <c r="K904" s="5"/>
      <c r="L904" s="5"/>
      <c r="M904" s="5"/>
      <c r="N904" s="1"/>
      <c r="O904" s="1"/>
      <c r="P904" s="1"/>
      <c r="Q904" s="1"/>
      <c r="R904" s="1"/>
      <c r="S904" s="1"/>
      <c r="T904" s="1"/>
      <c r="U904" s="7"/>
      <c r="W904" s="2"/>
      <c r="X904" s="2"/>
      <c r="Y904" s="1"/>
      <c r="Z904" s="1"/>
      <c r="AA904" s="1"/>
      <c r="AB904" s="1"/>
      <c r="AC904" s="1"/>
      <c r="AD904" s="1"/>
      <c r="AE904" s="1"/>
      <c r="AF904" s="1"/>
    </row>
    <row r="905" spans="1:32" s="6" customFormat="1" x14ac:dyDescent="0.3">
      <c r="A905" s="1"/>
      <c r="B905" s="2"/>
      <c r="C905" s="3"/>
      <c r="D905" s="4"/>
      <c r="E905" s="4"/>
      <c r="F905" s="5"/>
      <c r="G905" s="5"/>
      <c r="H905" s="5"/>
      <c r="I905" s="5"/>
      <c r="J905" s="5"/>
      <c r="K905" s="5"/>
      <c r="L905" s="5"/>
      <c r="M905" s="5"/>
      <c r="N905" s="1"/>
      <c r="O905" s="1"/>
      <c r="P905" s="1"/>
      <c r="Q905" s="1"/>
      <c r="R905" s="1"/>
      <c r="S905" s="1"/>
      <c r="T905" s="1"/>
      <c r="U905" s="7"/>
      <c r="W905" s="2"/>
      <c r="X905" s="2"/>
      <c r="Y905" s="1"/>
      <c r="Z905" s="1"/>
      <c r="AA905" s="1"/>
      <c r="AB905" s="1"/>
      <c r="AC905" s="1"/>
      <c r="AD905" s="1"/>
      <c r="AE905" s="1"/>
      <c r="AF905" s="1"/>
    </row>
    <row r="906" spans="1:32" s="6" customFormat="1" x14ac:dyDescent="0.3">
      <c r="A906" s="1"/>
      <c r="B906" s="2"/>
      <c r="C906" s="3"/>
      <c r="D906" s="4"/>
      <c r="E906" s="4"/>
      <c r="F906" s="5"/>
      <c r="G906" s="5"/>
      <c r="H906" s="5"/>
      <c r="I906" s="5"/>
      <c r="J906" s="5"/>
      <c r="K906" s="5"/>
      <c r="L906" s="5"/>
      <c r="M906" s="5"/>
      <c r="N906" s="1"/>
      <c r="O906" s="1"/>
      <c r="P906" s="1"/>
      <c r="Q906" s="1"/>
      <c r="R906" s="1"/>
      <c r="S906" s="1"/>
      <c r="T906" s="1"/>
      <c r="U906" s="7"/>
      <c r="W906" s="2"/>
      <c r="X906" s="2"/>
      <c r="Y906" s="1"/>
      <c r="Z906" s="1"/>
      <c r="AA906" s="1"/>
      <c r="AB906" s="1"/>
      <c r="AC906" s="1"/>
      <c r="AD906" s="1"/>
      <c r="AE906" s="1"/>
      <c r="AF906" s="1"/>
    </row>
    <row r="907" spans="1:32" s="6" customFormat="1" x14ac:dyDescent="0.3">
      <c r="A907" s="1"/>
      <c r="B907" s="2"/>
      <c r="C907" s="3"/>
      <c r="D907" s="4"/>
      <c r="E907" s="4"/>
      <c r="F907" s="5"/>
      <c r="G907" s="5"/>
      <c r="H907" s="5"/>
      <c r="I907" s="5"/>
      <c r="J907" s="5"/>
      <c r="K907" s="5"/>
      <c r="L907" s="5"/>
      <c r="M907" s="5"/>
      <c r="N907" s="1"/>
      <c r="O907" s="1"/>
      <c r="P907" s="1"/>
      <c r="Q907" s="1"/>
      <c r="R907" s="1"/>
      <c r="S907" s="1"/>
      <c r="T907" s="1"/>
      <c r="U907" s="7"/>
      <c r="W907" s="2"/>
      <c r="X907" s="2"/>
      <c r="Y907" s="1"/>
      <c r="Z907" s="1"/>
      <c r="AA907" s="1"/>
      <c r="AB907" s="1"/>
      <c r="AC907" s="1"/>
      <c r="AD907" s="1"/>
      <c r="AE907" s="1"/>
      <c r="AF907" s="1"/>
    </row>
    <row r="908" spans="1:32" s="6" customFormat="1" x14ac:dyDescent="0.3">
      <c r="A908" s="1"/>
      <c r="B908" s="2"/>
      <c r="C908" s="3"/>
      <c r="D908" s="4"/>
      <c r="E908" s="4"/>
      <c r="F908" s="5"/>
      <c r="G908" s="5"/>
      <c r="H908" s="5"/>
      <c r="I908" s="5"/>
      <c r="J908" s="5"/>
      <c r="K908" s="5"/>
      <c r="L908" s="5"/>
      <c r="M908" s="5"/>
      <c r="N908" s="1"/>
      <c r="O908" s="1"/>
      <c r="P908" s="1"/>
      <c r="Q908" s="1"/>
      <c r="R908" s="1"/>
      <c r="S908" s="1"/>
      <c r="T908" s="1"/>
      <c r="U908" s="7"/>
      <c r="W908" s="2"/>
      <c r="X908" s="2"/>
      <c r="Y908" s="1"/>
      <c r="Z908" s="1"/>
      <c r="AA908" s="1"/>
      <c r="AB908" s="1"/>
      <c r="AC908" s="1"/>
      <c r="AD908" s="1"/>
      <c r="AE908" s="1"/>
      <c r="AF908" s="1"/>
    </row>
    <row r="909" spans="1:32" s="6" customFormat="1" x14ac:dyDescent="0.3">
      <c r="A909" s="1"/>
      <c r="B909" s="2"/>
      <c r="C909" s="3"/>
      <c r="D909" s="4"/>
      <c r="E909" s="4"/>
      <c r="F909" s="5"/>
      <c r="G909" s="5"/>
      <c r="H909" s="5"/>
      <c r="I909" s="5"/>
      <c r="J909" s="5"/>
      <c r="K909" s="5"/>
      <c r="L909" s="5"/>
      <c r="M909" s="5"/>
      <c r="N909" s="1"/>
      <c r="O909" s="1"/>
      <c r="P909" s="1"/>
      <c r="Q909" s="1"/>
      <c r="R909" s="1"/>
      <c r="S909" s="1"/>
      <c r="T909" s="1"/>
      <c r="U909" s="7"/>
      <c r="W909" s="2"/>
      <c r="X909" s="2"/>
      <c r="Y909" s="1"/>
      <c r="Z909" s="1"/>
      <c r="AA909" s="1"/>
      <c r="AB909" s="1"/>
      <c r="AC909" s="1"/>
      <c r="AD909" s="1"/>
      <c r="AE909" s="1"/>
      <c r="AF909" s="1"/>
    </row>
    <row r="910" spans="1:32" s="6" customFormat="1" x14ac:dyDescent="0.3">
      <c r="A910" s="1"/>
      <c r="B910" s="2"/>
      <c r="C910" s="3"/>
      <c r="D910" s="4"/>
      <c r="E910" s="4"/>
      <c r="F910" s="5"/>
      <c r="G910" s="5"/>
      <c r="H910" s="5"/>
      <c r="I910" s="5"/>
      <c r="J910" s="5"/>
      <c r="K910" s="5"/>
      <c r="L910" s="5"/>
      <c r="M910" s="5"/>
      <c r="N910" s="1"/>
      <c r="O910" s="1"/>
      <c r="P910" s="1"/>
      <c r="Q910" s="1"/>
      <c r="R910" s="1"/>
      <c r="S910" s="1"/>
      <c r="T910" s="1"/>
      <c r="U910" s="7"/>
      <c r="W910" s="2"/>
      <c r="X910" s="2"/>
      <c r="Y910" s="1"/>
      <c r="Z910" s="1"/>
      <c r="AA910" s="1"/>
      <c r="AB910" s="1"/>
      <c r="AC910" s="1"/>
      <c r="AD910" s="1"/>
      <c r="AE910" s="1"/>
      <c r="AF910" s="1"/>
    </row>
    <row r="911" spans="1:32" s="6" customFormat="1" x14ac:dyDescent="0.3">
      <c r="A911" s="1"/>
      <c r="B911" s="2"/>
      <c r="C911" s="3"/>
      <c r="D911" s="4"/>
      <c r="E911" s="4"/>
      <c r="F911" s="5"/>
      <c r="G911" s="5"/>
      <c r="H911" s="5"/>
      <c r="I911" s="5"/>
      <c r="J911" s="5"/>
      <c r="K911" s="5"/>
      <c r="L911" s="5"/>
      <c r="M911" s="5"/>
      <c r="N911" s="1"/>
      <c r="O911" s="1"/>
      <c r="P911" s="1"/>
      <c r="Q911" s="1"/>
      <c r="R911" s="1"/>
      <c r="S911" s="1"/>
      <c r="T911" s="1"/>
      <c r="U911" s="7"/>
      <c r="W911" s="2"/>
      <c r="X911" s="2"/>
      <c r="Y911" s="1"/>
      <c r="Z911" s="1"/>
      <c r="AA911" s="1"/>
      <c r="AB911" s="1"/>
      <c r="AC911" s="1"/>
      <c r="AD911" s="1"/>
      <c r="AE911" s="1"/>
      <c r="AF911" s="1"/>
    </row>
    <row r="912" spans="1:32" s="6" customFormat="1" x14ac:dyDescent="0.3">
      <c r="A912" s="1"/>
      <c r="B912" s="2"/>
      <c r="C912" s="3"/>
      <c r="D912" s="4"/>
      <c r="E912" s="4"/>
      <c r="F912" s="5"/>
      <c r="G912" s="5"/>
      <c r="H912" s="5"/>
      <c r="I912" s="5"/>
      <c r="J912" s="5"/>
      <c r="K912" s="5"/>
      <c r="L912" s="5"/>
      <c r="M912" s="5"/>
      <c r="N912" s="1"/>
      <c r="O912" s="1"/>
      <c r="P912" s="1"/>
      <c r="Q912" s="1"/>
      <c r="R912" s="1"/>
      <c r="S912" s="1"/>
      <c r="T912" s="1"/>
      <c r="U912" s="7"/>
      <c r="W912" s="2"/>
      <c r="X912" s="2"/>
      <c r="Y912" s="1"/>
      <c r="Z912" s="1"/>
      <c r="AA912" s="1"/>
      <c r="AB912" s="1"/>
      <c r="AC912" s="1"/>
      <c r="AD912" s="1"/>
      <c r="AE912" s="1"/>
      <c r="AF912" s="1"/>
    </row>
    <row r="913" spans="1:32" s="6" customFormat="1" x14ac:dyDescent="0.3">
      <c r="A913" s="1"/>
      <c r="B913" s="2"/>
      <c r="C913" s="3"/>
      <c r="D913" s="4"/>
      <c r="E913" s="4"/>
      <c r="F913" s="5"/>
      <c r="G913" s="5"/>
      <c r="H913" s="5"/>
      <c r="I913" s="5"/>
      <c r="J913" s="5"/>
      <c r="K913" s="5"/>
      <c r="L913" s="5"/>
      <c r="M913" s="5"/>
      <c r="N913" s="1"/>
      <c r="O913" s="1"/>
      <c r="P913" s="1"/>
      <c r="Q913" s="1"/>
      <c r="R913" s="1"/>
      <c r="S913" s="1"/>
      <c r="T913" s="1"/>
      <c r="U913" s="7"/>
      <c r="W913" s="2"/>
      <c r="X913" s="2"/>
      <c r="Y913" s="1"/>
      <c r="Z913" s="1"/>
      <c r="AA913" s="1"/>
      <c r="AB913" s="1"/>
      <c r="AC913" s="1"/>
      <c r="AD913" s="1"/>
      <c r="AE913" s="1"/>
      <c r="AF913" s="1"/>
    </row>
    <row r="914" spans="1:32" s="6" customFormat="1" x14ac:dyDescent="0.3">
      <c r="A914" s="1"/>
      <c r="B914" s="2"/>
      <c r="C914" s="3"/>
      <c r="D914" s="4"/>
      <c r="E914" s="4"/>
      <c r="F914" s="5"/>
      <c r="G914" s="5"/>
      <c r="H914" s="5"/>
      <c r="I914" s="5"/>
      <c r="J914" s="5"/>
      <c r="K914" s="5"/>
      <c r="L914" s="5"/>
      <c r="M914" s="5"/>
      <c r="N914" s="1"/>
      <c r="O914" s="1"/>
      <c r="P914" s="1"/>
      <c r="Q914" s="1"/>
      <c r="R914" s="1"/>
      <c r="S914" s="1"/>
      <c r="T914" s="1"/>
      <c r="U914" s="7"/>
      <c r="W914" s="2"/>
      <c r="X914" s="2"/>
      <c r="Y914" s="1"/>
      <c r="Z914" s="1"/>
      <c r="AA914" s="1"/>
      <c r="AB914" s="1"/>
      <c r="AC914" s="1"/>
      <c r="AD914" s="1"/>
      <c r="AE914" s="1"/>
      <c r="AF914" s="1"/>
    </row>
    <row r="915" spans="1:32" s="6" customFormat="1" x14ac:dyDescent="0.3">
      <c r="A915" s="1"/>
      <c r="B915" s="2"/>
      <c r="C915" s="3"/>
      <c r="D915" s="4"/>
      <c r="E915" s="4"/>
      <c r="F915" s="5"/>
      <c r="G915" s="5"/>
      <c r="H915" s="5"/>
      <c r="I915" s="5"/>
      <c r="J915" s="5"/>
      <c r="K915" s="5"/>
      <c r="L915" s="5"/>
      <c r="M915" s="5"/>
      <c r="N915" s="1"/>
      <c r="O915" s="1"/>
      <c r="P915" s="1"/>
      <c r="Q915" s="1"/>
      <c r="R915" s="1"/>
      <c r="S915" s="1"/>
      <c r="T915" s="1"/>
      <c r="U915" s="7"/>
      <c r="W915" s="2"/>
      <c r="X915" s="2"/>
      <c r="Y915" s="1"/>
      <c r="Z915" s="1"/>
      <c r="AA915" s="1"/>
      <c r="AB915" s="1"/>
      <c r="AC915" s="1"/>
      <c r="AD915" s="1"/>
      <c r="AE915" s="1"/>
      <c r="AF915" s="1"/>
    </row>
    <row r="916" spans="1:32" s="6" customFormat="1" x14ac:dyDescent="0.3">
      <c r="A916" s="1"/>
      <c r="B916" s="2"/>
      <c r="C916" s="3"/>
      <c r="D916" s="4"/>
      <c r="E916" s="4"/>
      <c r="F916" s="5"/>
      <c r="G916" s="5"/>
      <c r="H916" s="5"/>
      <c r="I916" s="5"/>
      <c r="J916" s="5"/>
      <c r="K916" s="5"/>
      <c r="L916" s="5"/>
      <c r="M916" s="5"/>
      <c r="N916" s="1"/>
      <c r="O916" s="1"/>
      <c r="P916" s="1"/>
      <c r="Q916" s="1"/>
      <c r="R916" s="1"/>
      <c r="S916" s="1"/>
      <c r="T916" s="1"/>
      <c r="U916" s="7"/>
      <c r="W916" s="2"/>
      <c r="X916" s="2"/>
      <c r="Y916" s="1"/>
      <c r="Z916" s="1"/>
      <c r="AA916" s="1"/>
      <c r="AB916" s="1"/>
      <c r="AC916" s="1"/>
      <c r="AD916" s="1"/>
      <c r="AE916" s="1"/>
      <c r="AF916" s="1"/>
    </row>
    <row r="917" spans="1:32" s="6" customFormat="1" x14ac:dyDescent="0.3">
      <c r="A917" s="1"/>
      <c r="B917" s="2"/>
      <c r="C917" s="3"/>
      <c r="D917" s="4"/>
      <c r="E917" s="4"/>
      <c r="F917" s="5"/>
      <c r="G917" s="5"/>
      <c r="H917" s="5"/>
      <c r="I917" s="5"/>
      <c r="J917" s="5"/>
      <c r="K917" s="5"/>
      <c r="L917" s="5"/>
      <c r="M917" s="5"/>
      <c r="N917" s="1"/>
      <c r="O917" s="1"/>
      <c r="P917" s="1"/>
      <c r="Q917" s="1"/>
      <c r="R917" s="1"/>
      <c r="S917" s="1"/>
      <c r="T917" s="1"/>
      <c r="U917" s="7"/>
      <c r="W917" s="2"/>
      <c r="X917" s="2"/>
      <c r="Y917" s="1"/>
      <c r="Z917" s="1"/>
      <c r="AA917" s="1"/>
      <c r="AB917" s="1"/>
      <c r="AC917" s="1"/>
      <c r="AD917" s="1"/>
      <c r="AE917" s="1"/>
      <c r="AF917" s="1"/>
    </row>
    <row r="918" spans="1:32" s="6" customFormat="1" x14ac:dyDescent="0.3">
      <c r="A918" s="1"/>
      <c r="B918" s="2"/>
      <c r="C918" s="3"/>
      <c r="D918" s="4"/>
      <c r="E918" s="4"/>
      <c r="F918" s="5"/>
      <c r="G918" s="5"/>
      <c r="H918" s="5"/>
      <c r="I918" s="5"/>
      <c r="J918" s="5"/>
      <c r="K918" s="5"/>
      <c r="L918" s="5"/>
      <c r="M918" s="5"/>
      <c r="N918" s="1"/>
      <c r="O918" s="1"/>
      <c r="P918" s="1"/>
      <c r="Q918" s="1"/>
      <c r="R918" s="1"/>
      <c r="S918" s="1"/>
      <c r="T918" s="1"/>
      <c r="U918" s="7"/>
      <c r="W918" s="2"/>
      <c r="X918" s="2"/>
      <c r="Y918" s="1"/>
      <c r="Z918" s="1"/>
      <c r="AA918" s="1"/>
      <c r="AB918" s="1"/>
      <c r="AC918" s="1"/>
      <c r="AD918" s="1"/>
      <c r="AE918" s="1"/>
      <c r="AF918" s="1"/>
    </row>
    <row r="919" spans="1:32" s="6" customFormat="1" x14ac:dyDescent="0.3">
      <c r="A919" s="1"/>
      <c r="B919" s="2"/>
      <c r="C919" s="3"/>
      <c r="D919" s="4"/>
      <c r="E919" s="4"/>
      <c r="F919" s="5"/>
      <c r="G919" s="5"/>
      <c r="H919" s="5"/>
      <c r="I919" s="5"/>
      <c r="J919" s="5"/>
      <c r="K919" s="5"/>
      <c r="L919" s="5"/>
      <c r="M919" s="5"/>
      <c r="N919" s="1"/>
      <c r="O919" s="1"/>
      <c r="P919" s="1"/>
      <c r="Q919" s="1"/>
      <c r="R919" s="1"/>
      <c r="S919" s="1"/>
      <c r="T919" s="1"/>
      <c r="U919" s="7"/>
      <c r="W919" s="2"/>
      <c r="X919" s="2"/>
      <c r="Y919" s="1"/>
      <c r="Z919" s="1"/>
      <c r="AA919" s="1"/>
      <c r="AB919" s="1"/>
      <c r="AC919" s="1"/>
      <c r="AD919" s="1"/>
      <c r="AE919" s="1"/>
      <c r="AF919" s="1"/>
    </row>
    <row r="920" spans="1:32" s="6" customFormat="1" x14ac:dyDescent="0.3">
      <c r="A920" s="1"/>
      <c r="B920" s="2"/>
      <c r="C920" s="3"/>
      <c r="D920" s="4"/>
      <c r="E920" s="4"/>
      <c r="F920" s="5"/>
      <c r="G920" s="5"/>
      <c r="H920" s="5"/>
      <c r="I920" s="5"/>
      <c r="J920" s="5"/>
      <c r="K920" s="5"/>
      <c r="L920" s="5"/>
      <c r="M920" s="5"/>
      <c r="N920" s="1"/>
      <c r="O920" s="1"/>
      <c r="P920" s="1"/>
      <c r="Q920" s="1"/>
      <c r="R920" s="1"/>
      <c r="S920" s="1"/>
      <c r="T920" s="1"/>
      <c r="U920" s="7"/>
      <c r="W920" s="2"/>
      <c r="X920" s="2"/>
      <c r="Y920" s="1"/>
      <c r="Z920" s="1"/>
      <c r="AA920" s="1"/>
      <c r="AB920" s="1"/>
      <c r="AC920" s="1"/>
      <c r="AD920" s="1"/>
      <c r="AE920" s="1"/>
      <c r="AF920" s="1"/>
    </row>
    <row r="921" spans="1:32" s="6" customFormat="1" x14ac:dyDescent="0.3">
      <c r="A921" s="1"/>
      <c r="B921" s="2"/>
      <c r="C921" s="3"/>
      <c r="D921" s="4"/>
      <c r="E921" s="4"/>
      <c r="F921" s="5"/>
      <c r="G921" s="5"/>
      <c r="H921" s="5"/>
      <c r="I921" s="5"/>
      <c r="J921" s="5"/>
      <c r="K921" s="5"/>
      <c r="L921" s="5"/>
      <c r="M921" s="5"/>
      <c r="N921" s="1"/>
      <c r="O921" s="1"/>
      <c r="P921" s="1"/>
      <c r="Q921" s="1"/>
      <c r="R921" s="1"/>
      <c r="S921" s="1"/>
      <c r="T921" s="1"/>
      <c r="U921" s="7"/>
      <c r="W921" s="2"/>
      <c r="X921" s="2"/>
      <c r="Y921" s="1"/>
      <c r="Z921" s="1"/>
      <c r="AA921" s="1"/>
      <c r="AB921" s="1"/>
      <c r="AC921" s="1"/>
      <c r="AD921" s="1"/>
      <c r="AE921" s="1"/>
      <c r="AF921" s="1"/>
    </row>
    <row r="922" spans="1:32" s="6" customFormat="1" x14ac:dyDescent="0.3">
      <c r="A922" s="1"/>
      <c r="B922" s="2"/>
      <c r="C922" s="3"/>
      <c r="D922" s="4"/>
      <c r="E922" s="4"/>
      <c r="F922" s="5"/>
      <c r="G922" s="5"/>
      <c r="H922" s="5"/>
      <c r="I922" s="5"/>
      <c r="J922" s="5"/>
      <c r="K922" s="5"/>
      <c r="L922" s="5"/>
      <c r="M922" s="5"/>
      <c r="N922" s="1"/>
      <c r="O922" s="1"/>
      <c r="P922" s="1"/>
      <c r="Q922" s="1"/>
      <c r="R922" s="1"/>
      <c r="S922" s="1"/>
      <c r="T922" s="1"/>
      <c r="U922" s="7"/>
      <c r="W922" s="2"/>
      <c r="X922" s="2"/>
      <c r="Y922" s="1"/>
      <c r="Z922" s="1"/>
      <c r="AA922" s="1"/>
      <c r="AB922" s="1"/>
      <c r="AC922" s="1"/>
      <c r="AD922" s="1"/>
      <c r="AE922" s="1"/>
      <c r="AF922" s="1"/>
    </row>
    <row r="923" spans="1:32" s="6" customFormat="1" x14ac:dyDescent="0.3">
      <c r="A923" s="1"/>
      <c r="B923" s="2"/>
      <c r="C923" s="3"/>
      <c r="D923" s="4"/>
      <c r="E923" s="4"/>
      <c r="F923" s="5"/>
      <c r="G923" s="5"/>
      <c r="H923" s="5"/>
      <c r="I923" s="5"/>
      <c r="J923" s="5"/>
      <c r="K923" s="5"/>
      <c r="L923" s="5"/>
      <c r="M923" s="5"/>
      <c r="N923" s="1"/>
      <c r="O923" s="1"/>
      <c r="P923" s="1"/>
      <c r="Q923" s="1"/>
      <c r="R923" s="1"/>
      <c r="S923" s="1"/>
      <c r="T923" s="1"/>
      <c r="U923" s="7"/>
      <c r="W923" s="2"/>
      <c r="X923" s="2"/>
      <c r="Y923" s="1"/>
      <c r="Z923" s="1"/>
      <c r="AA923" s="1"/>
      <c r="AB923" s="1"/>
      <c r="AC923" s="1"/>
      <c r="AD923" s="1"/>
      <c r="AE923" s="1"/>
      <c r="AF923" s="1"/>
    </row>
    <row r="924" spans="1:32" s="6" customFormat="1" x14ac:dyDescent="0.3">
      <c r="A924" s="1"/>
      <c r="B924" s="2"/>
      <c r="C924" s="3"/>
      <c r="D924" s="4"/>
      <c r="E924" s="4"/>
      <c r="F924" s="5"/>
      <c r="G924" s="5"/>
      <c r="H924" s="5"/>
      <c r="I924" s="5"/>
      <c r="J924" s="5"/>
      <c r="K924" s="5"/>
      <c r="L924" s="5"/>
      <c r="M924" s="5"/>
      <c r="N924" s="1"/>
      <c r="O924" s="1"/>
      <c r="P924" s="1"/>
      <c r="Q924" s="1"/>
      <c r="R924" s="1"/>
      <c r="S924" s="1"/>
      <c r="T924" s="1"/>
      <c r="U924" s="7"/>
      <c r="W924" s="2"/>
      <c r="X924" s="2"/>
      <c r="Y924" s="1"/>
      <c r="Z924" s="1"/>
      <c r="AA924" s="1"/>
      <c r="AB924" s="1"/>
      <c r="AC924" s="1"/>
      <c r="AD924" s="1"/>
      <c r="AE924" s="1"/>
      <c r="AF924" s="1"/>
    </row>
    <row r="925" spans="1:32" s="6" customFormat="1" x14ac:dyDescent="0.3">
      <c r="A925" s="1"/>
      <c r="B925" s="2"/>
      <c r="C925" s="3"/>
      <c r="D925" s="4"/>
      <c r="E925" s="4"/>
      <c r="F925" s="5"/>
      <c r="G925" s="5"/>
      <c r="H925" s="5"/>
      <c r="I925" s="5"/>
      <c r="J925" s="5"/>
      <c r="K925" s="5"/>
      <c r="L925" s="5"/>
      <c r="M925" s="5"/>
      <c r="N925" s="1"/>
      <c r="O925" s="1"/>
      <c r="P925" s="1"/>
      <c r="Q925" s="1"/>
      <c r="R925" s="1"/>
      <c r="S925" s="1"/>
      <c r="T925" s="1"/>
      <c r="U925" s="7"/>
      <c r="W925" s="2"/>
      <c r="X925" s="2"/>
      <c r="Y925" s="1"/>
      <c r="Z925" s="1"/>
      <c r="AA925" s="1"/>
      <c r="AB925" s="1"/>
      <c r="AC925" s="1"/>
      <c r="AD925" s="1"/>
      <c r="AE925" s="1"/>
      <c r="AF925" s="1"/>
    </row>
    <row r="926" spans="1:32" s="6" customFormat="1" x14ac:dyDescent="0.3">
      <c r="A926" s="1"/>
      <c r="B926" s="2"/>
      <c r="C926" s="3"/>
      <c r="D926" s="4"/>
      <c r="E926" s="4"/>
      <c r="F926" s="5"/>
      <c r="G926" s="5"/>
      <c r="H926" s="5"/>
      <c r="I926" s="5"/>
      <c r="J926" s="5"/>
      <c r="K926" s="5"/>
      <c r="L926" s="5"/>
      <c r="M926" s="5"/>
      <c r="N926" s="1"/>
      <c r="O926" s="1"/>
      <c r="P926" s="1"/>
      <c r="Q926" s="1"/>
      <c r="R926" s="1"/>
      <c r="S926" s="1"/>
      <c r="T926" s="1"/>
      <c r="U926" s="7"/>
      <c r="W926" s="2"/>
      <c r="X926" s="2"/>
      <c r="Y926" s="1"/>
      <c r="Z926" s="1"/>
      <c r="AA926" s="1"/>
      <c r="AB926" s="1"/>
      <c r="AC926" s="1"/>
      <c r="AD926" s="1"/>
      <c r="AE926" s="1"/>
      <c r="AF926" s="1"/>
    </row>
    <row r="927" spans="1:32" s="6" customFormat="1" x14ac:dyDescent="0.3">
      <c r="A927" s="1"/>
      <c r="B927" s="2"/>
      <c r="C927" s="3"/>
      <c r="D927" s="4"/>
      <c r="E927" s="4"/>
      <c r="F927" s="5"/>
      <c r="G927" s="5"/>
      <c r="H927" s="5"/>
      <c r="I927" s="5"/>
      <c r="J927" s="5"/>
      <c r="K927" s="5"/>
      <c r="L927" s="5"/>
      <c r="M927" s="5"/>
      <c r="N927" s="1"/>
      <c r="O927" s="1"/>
      <c r="P927" s="1"/>
      <c r="Q927" s="1"/>
      <c r="R927" s="1"/>
      <c r="S927" s="1"/>
      <c r="T927" s="1"/>
      <c r="U927" s="7"/>
      <c r="W927" s="2"/>
      <c r="X927" s="2"/>
      <c r="Y927" s="1"/>
      <c r="Z927" s="1"/>
      <c r="AA927" s="1"/>
      <c r="AB927" s="1"/>
      <c r="AC927" s="1"/>
      <c r="AD927" s="1"/>
      <c r="AE927" s="1"/>
      <c r="AF927" s="1"/>
    </row>
    <row r="928" spans="1:32" s="6" customFormat="1" x14ac:dyDescent="0.3">
      <c r="A928" s="1"/>
      <c r="B928" s="2"/>
      <c r="C928" s="3"/>
      <c r="D928" s="4"/>
      <c r="E928" s="4"/>
      <c r="F928" s="5"/>
      <c r="G928" s="5"/>
      <c r="H928" s="5"/>
      <c r="I928" s="5"/>
      <c r="J928" s="5"/>
      <c r="K928" s="5"/>
      <c r="L928" s="5"/>
      <c r="M928" s="5"/>
      <c r="N928" s="1"/>
      <c r="O928" s="1"/>
      <c r="P928" s="1"/>
      <c r="Q928" s="1"/>
      <c r="R928" s="1"/>
      <c r="S928" s="1"/>
      <c r="T928" s="1"/>
      <c r="U928" s="7"/>
      <c r="W928" s="2"/>
      <c r="X928" s="2"/>
      <c r="Y928" s="1"/>
      <c r="Z928" s="1"/>
      <c r="AA928" s="1"/>
      <c r="AB928" s="1"/>
      <c r="AC928" s="1"/>
      <c r="AD928" s="1"/>
      <c r="AE928" s="1"/>
      <c r="AF928" s="1"/>
    </row>
    <row r="929" spans="1:32" s="6" customFormat="1" x14ac:dyDescent="0.3">
      <c r="A929" s="1"/>
      <c r="B929" s="2"/>
      <c r="C929" s="3"/>
      <c r="D929" s="4"/>
      <c r="E929" s="4"/>
      <c r="F929" s="5"/>
      <c r="G929" s="5"/>
      <c r="H929" s="5"/>
      <c r="I929" s="5"/>
      <c r="J929" s="5"/>
      <c r="K929" s="5"/>
      <c r="L929" s="5"/>
      <c r="M929" s="5"/>
      <c r="N929" s="1"/>
      <c r="O929" s="1"/>
      <c r="P929" s="1"/>
      <c r="Q929" s="1"/>
      <c r="R929" s="1"/>
      <c r="S929" s="1"/>
      <c r="T929" s="1"/>
      <c r="U929" s="7"/>
      <c r="W929" s="2"/>
      <c r="X929" s="2"/>
      <c r="Y929" s="1"/>
      <c r="Z929" s="1"/>
      <c r="AA929" s="1"/>
      <c r="AB929" s="1"/>
      <c r="AC929" s="1"/>
      <c r="AD929" s="1"/>
      <c r="AE929" s="1"/>
      <c r="AF929" s="1"/>
    </row>
    <row r="930" spans="1:32" s="6" customFormat="1" x14ac:dyDescent="0.3">
      <c r="A930" s="1"/>
      <c r="B930" s="2"/>
      <c r="C930" s="3"/>
      <c r="D930" s="4"/>
      <c r="E930" s="4"/>
      <c r="F930" s="5"/>
      <c r="G930" s="5"/>
      <c r="H930" s="5"/>
      <c r="I930" s="5"/>
      <c r="J930" s="5"/>
      <c r="K930" s="5"/>
      <c r="L930" s="5"/>
      <c r="M930" s="5"/>
      <c r="N930" s="1"/>
      <c r="O930" s="1"/>
      <c r="P930" s="1"/>
      <c r="Q930" s="1"/>
      <c r="R930" s="1"/>
      <c r="S930" s="1"/>
      <c r="T930" s="1"/>
      <c r="U930" s="7"/>
      <c r="W930" s="2"/>
      <c r="X930" s="2"/>
      <c r="Y930" s="1"/>
      <c r="Z930" s="1"/>
      <c r="AA930" s="1"/>
      <c r="AB930" s="1"/>
      <c r="AC930" s="1"/>
      <c r="AD930" s="1"/>
      <c r="AE930" s="1"/>
      <c r="AF930" s="1"/>
    </row>
    <row r="931" spans="1:32" s="6" customFormat="1" x14ac:dyDescent="0.3">
      <c r="A931" s="1"/>
      <c r="B931" s="2"/>
      <c r="C931" s="3"/>
      <c r="D931" s="4"/>
      <c r="E931" s="4"/>
      <c r="F931" s="5"/>
      <c r="G931" s="5"/>
      <c r="H931" s="5"/>
      <c r="I931" s="5"/>
      <c r="J931" s="5"/>
      <c r="K931" s="5"/>
      <c r="L931" s="5"/>
      <c r="M931" s="5"/>
      <c r="N931" s="1"/>
      <c r="O931" s="1"/>
      <c r="P931" s="1"/>
      <c r="Q931" s="1"/>
      <c r="R931" s="1"/>
      <c r="S931" s="1"/>
      <c r="T931" s="1"/>
      <c r="U931" s="7"/>
      <c r="W931" s="2"/>
      <c r="X931" s="2"/>
      <c r="Y931" s="1"/>
      <c r="Z931" s="1"/>
      <c r="AA931" s="1"/>
      <c r="AB931" s="1"/>
      <c r="AC931" s="1"/>
      <c r="AD931" s="1"/>
      <c r="AE931" s="1"/>
      <c r="AF931" s="1"/>
    </row>
    <row r="932" spans="1:32" s="6" customFormat="1" x14ac:dyDescent="0.3">
      <c r="A932" s="1"/>
      <c r="B932" s="2"/>
      <c r="C932" s="3"/>
      <c r="D932" s="4"/>
      <c r="E932" s="4"/>
      <c r="F932" s="5"/>
      <c r="G932" s="5"/>
      <c r="H932" s="5"/>
      <c r="I932" s="5"/>
      <c r="J932" s="5"/>
      <c r="K932" s="5"/>
      <c r="L932" s="5"/>
      <c r="M932" s="5"/>
      <c r="N932" s="1"/>
      <c r="O932" s="1"/>
      <c r="P932" s="1"/>
      <c r="Q932" s="1"/>
      <c r="R932" s="1"/>
      <c r="S932" s="1"/>
      <c r="T932" s="1"/>
      <c r="U932" s="7"/>
      <c r="W932" s="2"/>
      <c r="X932" s="2"/>
      <c r="Y932" s="1"/>
      <c r="Z932" s="1"/>
      <c r="AA932" s="1"/>
      <c r="AB932" s="1"/>
      <c r="AC932" s="1"/>
      <c r="AD932" s="1"/>
      <c r="AE932" s="1"/>
      <c r="AF932" s="1"/>
    </row>
    <row r="933" spans="1:32" s="6" customFormat="1" x14ac:dyDescent="0.3">
      <c r="A933" s="1"/>
      <c r="B933" s="2"/>
      <c r="C933" s="3"/>
      <c r="D933" s="4"/>
      <c r="E933" s="4"/>
      <c r="F933" s="5"/>
      <c r="G933" s="5"/>
      <c r="H933" s="5"/>
      <c r="I933" s="5"/>
      <c r="J933" s="5"/>
      <c r="K933" s="5"/>
      <c r="L933" s="5"/>
      <c r="M933" s="5"/>
      <c r="N933" s="1"/>
      <c r="O933" s="1"/>
      <c r="P933" s="1"/>
      <c r="Q933" s="1"/>
      <c r="R933" s="1"/>
      <c r="S933" s="1"/>
      <c r="T933" s="1"/>
      <c r="U933" s="7"/>
      <c r="W933" s="2"/>
      <c r="X933" s="2"/>
      <c r="Y933" s="1"/>
      <c r="Z933" s="1"/>
      <c r="AA933" s="1"/>
      <c r="AB933" s="1"/>
      <c r="AC933" s="1"/>
      <c r="AD933" s="1"/>
      <c r="AE933" s="1"/>
      <c r="AF933" s="1"/>
    </row>
    <row r="934" spans="1:32" s="6" customFormat="1" x14ac:dyDescent="0.3">
      <c r="A934" s="1"/>
      <c r="B934" s="2"/>
      <c r="C934" s="3"/>
      <c r="D934" s="4"/>
      <c r="E934" s="4"/>
      <c r="F934" s="5"/>
      <c r="G934" s="5"/>
      <c r="H934" s="5"/>
      <c r="I934" s="5"/>
      <c r="J934" s="5"/>
      <c r="K934" s="5"/>
      <c r="L934" s="5"/>
      <c r="M934" s="5"/>
      <c r="N934" s="1"/>
      <c r="O934" s="1"/>
      <c r="P934" s="1"/>
      <c r="Q934" s="1"/>
      <c r="R934" s="1"/>
      <c r="S934" s="1"/>
      <c r="T934" s="1"/>
      <c r="U934" s="7"/>
      <c r="W934" s="2"/>
      <c r="X934" s="2"/>
      <c r="Y934" s="1"/>
      <c r="Z934" s="1"/>
      <c r="AA934" s="1"/>
      <c r="AB934" s="1"/>
      <c r="AC934" s="1"/>
      <c r="AD934" s="1"/>
      <c r="AE934" s="1"/>
      <c r="AF934" s="1"/>
    </row>
    <row r="935" spans="1:32" s="6" customFormat="1" x14ac:dyDescent="0.3">
      <c r="A935" s="1"/>
      <c r="B935" s="2"/>
      <c r="C935" s="3"/>
      <c r="D935" s="4"/>
      <c r="E935" s="4"/>
      <c r="F935" s="5"/>
      <c r="G935" s="5"/>
      <c r="H935" s="5"/>
      <c r="I935" s="5"/>
      <c r="J935" s="5"/>
      <c r="K935" s="5"/>
      <c r="L935" s="5"/>
      <c r="M935" s="5"/>
      <c r="N935" s="1"/>
      <c r="O935" s="1"/>
      <c r="P935" s="1"/>
      <c r="Q935" s="1"/>
      <c r="R935" s="1"/>
      <c r="S935" s="1"/>
      <c r="T935" s="1"/>
      <c r="U935" s="7"/>
      <c r="W935" s="2"/>
      <c r="X935" s="2"/>
      <c r="Y935" s="1"/>
      <c r="Z935" s="1"/>
      <c r="AA935" s="1"/>
      <c r="AB935" s="1"/>
      <c r="AC935" s="1"/>
      <c r="AD935" s="1"/>
      <c r="AE935" s="1"/>
      <c r="AF935" s="1"/>
    </row>
    <row r="936" spans="1:32" s="6" customFormat="1" x14ac:dyDescent="0.3">
      <c r="A936" s="1"/>
      <c r="B936" s="2"/>
      <c r="C936" s="3"/>
      <c r="D936" s="4"/>
      <c r="E936" s="4"/>
      <c r="F936" s="5"/>
      <c r="G936" s="5"/>
      <c r="H936" s="5"/>
      <c r="I936" s="5"/>
      <c r="J936" s="5"/>
      <c r="K936" s="5"/>
      <c r="L936" s="5"/>
      <c r="M936" s="5"/>
      <c r="N936" s="1"/>
      <c r="O936" s="1"/>
      <c r="P936" s="1"/>
      <c r="Q936" s="1"/>
      <c r="R936" s="1"/>
      <c r="S936" s="1"/>
      <c r="T936" s="1"/>
      <c r="U936" s="7"/>
      <c r="W936" s="2"/>
      <c r="X936" s="2"/>
      <c r="Y936" s="1"/>
      <c r="Z936" s="1"/>
      <c r="AA936" s="1"/>
      <c r="AB936" s="1"/>
      <c r="AC936" s="1"/>
      <c r="AD936" s="1"/>
      <c r="AE936" s="1"/>
      <c r="AF936" s="1"/>
    </row>
    <row r="937" spans="1:32" s="6" customFormat="1" x14ac:dyDescent="0.3">
      <c r="A937" s="1"/>
      <c r="B937" s="2"/>
      <c r="C937" s="3"/>
      <c r="D937" s="4"/>
      <c r="E937" s="4"/>
      <c r="F937" s="5"/>
      <c r="G937" s="5"/>
      <c r="H937" s="5"/>
      <c r="I937" s="5"/>
      <c r="J937" s="5"/>
      <c r="K937" s="5"/>
      <c r="L937" s="5"/>
      <c r="M937" s="5"/>
      <c r="N937" s="1"/>
      <c r="O937" s="1"/>
      <c r="P937" s="1"/>
      <c r="Q937" s="1"/>
      <c r="R937" s="1"/>
      <c r="S937" s="1"/>
      <c r="T937" s="1"/>
      <c r="U937" s="7"/>
      <c r="W937" s="2"/>
      <c r="X937" s="2"/>
      <c r="Y937" s="1"/>
      <c r="Z937" s="1"/>
      <c r="AA937" s="1"/>
      <c r="AB937" s="1"/>
      <c r="AC937" s="1"/>
      <c r="AD937" s="1"/>
      <c r="AE937" s="1"/>
      <c r="AF937" s="1"/>
    </row>
    <row r="938" spans="1:32" s="6" customFormat="1" x14ac:dyDescent="0.3">
      <c r="A938" s="1"/>
      <c r="B938" s="2"/>
      <c r="C938" s="3"/>
      <c r="D938" s="4"/>
      <c r="E938" s="4"/>
      <c r="F938" s="5"/>
      <c r="G938" s="5"/>
      <c r="H938" s="5"/>
      <c r="I938" s="5"/>
      <c r="J938" s="5"/>
      <c r="K938" s="5"/>
      <c r="L938" s="5"/>
      <c r="M938" s="5"/>
      <c r="N938" s="1"/>
      <c r="O938" s="1"/>
      <c r="P938" s="1"/>
      <c r="Q938" s="1"/>
      <c r="R938" s="1"/>
      <c r="S938" s="1"/>
      <c r="T938" s="1"/>
      <c r="U938" s="7"/>
      <c r="W938" s="2"/>
      <c r="X938" s="2"/>
      <c r="Y938" s="1"/>
      <c r="Z938" s="1"/>
      <c r="AA938" s="1"/>
      <c r="AB938" s="1"/>
      <c r="AC938" s="1"/>
      <c r="AD938" s="1"/>
      <c r="AE938" s="1"/>
      <c r="AF938" s="1"/>
    </row>
    <row r="939" spans="1:32" s="6" customFormat="1" x14ac:dyDescent="0.3">
      <c r="A939" s="1"/>
      <c r="B939" s="2"/>
      <c r="C939" s="3"/>
      <c r="D939" s="4"/>
      <c r="E939" s="4"/>
      <c r="F939" s="5"/>
      <c r="G939" s="5"/>
      <c r="H939" s="5"/>
      <c r="I939" s="5"/>
      <c r="J939" s="5"/>
      <c r="K939" s="5"/>
      <c r="L939" s="5"/>
      <c r="M939" s="5"/>
      <c r="N939" s="1"/>
      <c r="O939" s="1"/>
      <c r="P939" s="1"/>
      <c r="Q939" s="1"/>
      <c r="R939" s="1"/>
      <c r="S939" s="1"/>
      <c r="T939" s="1"/>
      <c r="U939" s="7"/>
      <c r="W939" s="2"/>
      <c r="X939" s="2"/>
      <c r="Y939" s="1"/>
      <c r="Z939" s="1"/>
      <c r="AA939" s="1"/>
      <c r="AB939" s="1"/>
      <c r="AC939" s="1"/>
      <c r="AD939" s="1"/>
      <c r="AE939" s="1"/>
      <c r="AF939" s="1"/>
    </row>
    <row r="940" spans="1:32" s="6" customFormat="1" x14ac:dyDescent="0.3">
      <c r="A940" s="1"/>
      <c r="B940" s="2"/>
      <c r="C940" s="3"/>
      <c r="D940" s="4"/>
      <c r="E940" s="4"/>
      <c r="F940" s="5"/>
      <c r="G940" s="5"/>
      <c r="H940" s="5"/>
      <c r="I940" s="5"/>
      <c r="J940" s="5"/>
      <c r="K940" s="5"/>
      <c r="L940" s="5"/>
      <c r="M940" s="5"/>
      <c r="N940" s="1"/>
      <c r="O940" s="1"/>
      <c r="P940" s="1"/>
      <c r="Q940" s="1"/>
      <c r="R940" s="1"/>
      <c r="S940" s="1"/>
      <c r="T940" s="1"/>
      <c r="U940" s="7"/>
      <c r="W940" s="2"/>
      <c r="X940" s="2"/>
      <c r="Y940" s="1"/>
      <c r="Z940" s="1"/>
      <c r="AA940" s="1"/>
      <c r="AB940" s="1"/>
      <c r="AC940" s="1"/>
      <c r="AD940" s="1"/>
      <c r="AE940" s="1"/>
      <c r="AF940" s="1"/>
    </row>
    <row r="941" spans="1:32" s="6" customFormat="1" x14ac:dyDescent="0.3">
      <c r="A941" s="1"/>
      <c r="B941" s="2"/>
      <c r="C941" s="3"/>
      <c r="D941" s="4"/>
      <c r="E941" s="4"/>
      <c r="F941" s="5"/>
      <c r="G941" s="5"/>
      <c r="H941" s="5"/>
      <c r="I941" s="5"/>
      <c r="J941" s="5"/>
      <c r="K941" s="5"/>
      <c r="L941" s="5"/>
      <c r="M941" s="5"/>
      <c r="N941" s="1"/>
      <c r="O941" s="1"/>
      <c r="P941" s="1"/>
      <c r="Q941" s="1"/>
      <c r="R941" s="1"/>
      <c r="S941" s="1"/>
      <c r="T941" s="1"/>
      <c r="U941" s="7"/>
      <c r="W941" s="2"/>
      <c r="X941" s="2"/>
      <c r="Y941" s="1"/>
      <c r="Z941" s="1"/>
      <c r="AA941" s="1"/>
      <c r="AB941" s="1"/>
      <c r="AC941" s="1"/>
      <c r="AD941" s="1"/>
      <c r="AE941" s="1"/>
      <c r="AF941" s="1"/>
    </row>
    <row r="942" spans="1:32" s="6" customFormat="1" x14ac:dyDescent="0.3">
      <c r="A942" s="1"/>
      <c r="B942" s="2"/>
      <c r="C942" s="3"/>
      <c r="D942" s="4"/>
      <c r="E942" s="4"/>
      <c r="F942" s="5"/>
      <c r="G942" s="5"/>
      <c r="H942" s="5"/>
      <c r="I942" s="5"/>
      <c r="J942" s="5"/>
      <c r="K942" s="5"/>
      <c r="L942" s="5"/>
      <c r="M942" s="5"/>
      <c r="N942" s="1"/>
      <c r="O942" s="1"/>
      <c r="P942" s="1"/>
      <c r="Q942" s="1"/>
      <c r="R942" s="1"/>
      <c r="S942" s="1"/>
      <c r="T942" s="1"/>
      <c r="U942" s="7"/>
      <c r="W942" s="2"/>
      <c r="X942" s="2"/>
      <c r="Y942" s="1"/>
      <c r="Z942" s="1"/>
      <c r="AA942" s="1"/>
      <c r="AB942" s="1"/>
      <c r="AC942" s="1"/>
      <c r="AD942" s="1"/>
      <c r="AE942" s="1"/>
      <c r="AF942" s="1"/>
    </row>
    <row r="943" spans="1:32" s="6" customFormat="1" x14ac:dyDescent="0.3">
      <c r="A943" s="1"/>
      <c r="B943" s="2"/>
      <c r="C943" s="3"/>
      <c r="D943" s="4"/>
      <c r="E943" s="4"/>
      <c r="F943" s="5"/>
      <c r="G943" s="5"/>
      <c r="H943" s="5"/>
      <c r="I943" s="5"/>
      <c r="J943" s="5"/>
      <c r="K943" s="5"/>
      <c r="L943" s="5"/>
      <c r="M943" s="5"/>
      <c r="N943" s="1"/>
      <c r="O943" s="1"/>
      <c r="P943" s="1"/>
      <c r="Q943" s="1"/>
      <c r="R943" s="1"/>
      <c r="S943" s="1"/>
      <c r="T943" s="1"/>
      <c r="U943" s="7"/>
      <c r="W943" s="2"/>
      <c r="X943" s="2"/>
      <c r="Y943" s="1"/>
      <c r="Z943" s="1"/>
      <c r="AA943" s="1"/>
      <c r="AB943" s="1"/>
      <c r="AC943" s="1"/>
      <c r="AD943" s="1"/>
      <c r="AE943" s="1"/>
      <c r="AF943" s="1"/>
    </row>
    <row r="944" spans="1:32" s="6" customFormat="1" x14ac:dyDescent="0.3">
      <c r="A944" s="1"/>
      <c r="B944" s="2"/>
      <c r="C944" s="3"/>
      <c r="D944" s="4"/>
      <c r="E944" s="4"/>
      <c r="F944" s="5"/>
      <c r="G944" s="5"/>
      <c r="H944" s="5"/>
      <c r="I944" s="5"/>
      <c r="J944" s="5"/>
      <c r="K944" s="5"/>
      <c r="L944" s="5"/>
      <c r="M944" s="5"/>
      <c r="N944" s="1"/>
      <c r="O944" s="1"/>
      <c r="P944" s="1"/>
      <c r="Q944" s="1"/>
      <c r="R944" s="1"/>
      <c r="S944" s="1"/>
      <c r="T944" s="1"/>
      <c r="U944" s="7"/>
      <c r="W944" s="2"/>
      <c r="X944" s="2"/>
      <c r="Y944" s="1"/>
      <c r="Z944" s="1"/>
      <c r="AA944" s="1"/>
      <c r="AB944" s="1"/>
      <c r="AC944" s="1"/>
      <c r="AD944" s="1"/>
      <c r="AE944" s="1"/>
      <c r="AF944" s="1"/>
    </row>
    <row r="945" spans="1:32" s="6" customFormat="1" x14ac:dyDescent="0.3">
      <c r="A945" s="1"/>
      <c r="B945" s="2"/>
      <c r="C945" s="3"/>
      <c r="D945" s="4"/>
      <c r="E945" s="4"/>
      <c r="F945" s="5"/>
      <c r="G945" s="5"/>
      <c r="H945" s="5"/>
      <c r="I945" s="5"/>
      <c r="J945" s="5"/>
      <c r="K945" s="5"/>
      <c r="L945" s="5"/>
      <c r="M945" s="5"/>
      <c r="N945" s="1"/>
      <c r="O945" s="1"/>
      <c r="P945" s="1"/>
      <c r="Q945" s="1"/>
      <c r="R945" s="1"/>
      <c r="S945" s="1"/>
      <c r="T945" s="1"/>
      <c r="U945" s="7"/>
      <c r="W945" s="2"/>
      <c r="X945" s="2"/>
      <c r="Y945" s="1"/>
      <c r="Z945" s="1"/>
      <c r="AA945" s="1"/>
      <c r="AB945" s="1"/>
      <c r="AC945" s="1"/>
      <c r="AD945" s="1"/>
      <c r="AE945" s="1"/>
      <c r="AF945" s="1"/>
    </row>
    <row r="946" spans="1:32" s="6" customFormat="1" x14ac:dyDescent="0.3">
      <c r="A946" s="1"/>
      <c r="B946" s="2"/>
      <c r="C946" s="3"/>
      <c r="D946" s="4"/>
      <c r="E946" s="4"/>
      <c r="F946" s="5"/>
      <c r="G946" s="5"/>
      <c r="H946" s="5"/>
      <c r="I946" s="5"/>
      <c r="J946" s="5"/>
      <c r="K946" s="5"/>
      <c r="L946" s="5"/>
      <c r="M946" s="5"/>
      <c r="N946" s="1"/>
      <c r="O946" s="1"/>
      <c r="P946" s="1"/>
      <c r="Q946" s="1"/>
      <c r="R946" s="1"/>
      <c r="S946" s="1"/>
      <c r="T946" s="1"/>
      <c r="U946" s="7"/>
      <c r="W946" s="2"/>
      <c r="X946" s="2"/>
      <c r="Y946" s="1"/>
      <c r="Z946" s="1"/>
      <c r="AA946" s="1"/>
      <c r="AB946" s="1"/>
      <c r="AC946" s="1"/>
      <c r="AD946" s="1"/>
      <c r="AE946" s="1"/>
      <c r="AF946" s="1"/>
    </row>
    <row r="947" spans="1:32" s="6" customFormat="1" x14ac:dyDescent="0.3">
      <c r="A947" s="1"/>
      <c r="B947" s="2"/>
      <c r="C947" s="3"/>
      <c r="D947" s="4"/>
      <c r="E947" s="4"/>
      <c r="F947" s="5"/>
      <c r="G947" s="5"/>
      <c r="H947" s="5"/>
      <c r="I947" s="5"/>
      <c r="J947" s="5"/>
      <c r="K947" s="5"/>
      <c r="L947" s="5"/>
      <c r="M947" s="5"/>
      <c r="N947" s="1"/>
      <c r="O947" s="1"/>
      <c r="P947" s="1"/>
      <c r="Q947" s="1"/>
      <c r="R947" s="1"/>
      <c r="S947" s="1"/>
      <c r="T947" s="1"/>
      <c r="U947" s="7"/>
      <c r="W947" s="2"/>
      <c r="X947" s="2"/>
      <c r="Y947" s="1"/>
      <c r="Z947" s="1"/>
      <c r="AA947" s="1"/>
      <c r="AB947" s="1"/>
      <c r="AC947" s="1"/>
      <c r="AD947" s="1"/>
      <c r="AE947" s="1"/>
      <c r="AF947" s="1"/>
    </row>
    <row r="948" spans="1:32" s="6" customFormat="1" x14ac:dyDescent="0.3">
      <c r="A948" s="1"/>
      <c r="B948" s="2"/>
      <c r="C948" s="3"/>
      <c r="D948" s="4"/>
      <c r="E948" s="4"/>
      <c r="F948" s="5"/>
      <c r="G948" s="5"/>
      <c r="H948" s="5"/>
      <c r="I948" s="5"/>
      <c r="J948" s="5"/>
      <c r="K948" s="5"/>
      <c r="L948" s="5"/>
      <c r="M948" s="5"/>
      <c r="N948" s="1"/>
      <c r="O948" s="1"/>
      <c r="P948" s="1"/>
      <c r="Q948" s="1"/>
      <c r="R948" s="1"/>
      <c r="S948" s="1"/>
      <c r="T948" s="1"/>
      <c r="U948" s="7"/>
      <c r="W948" s="2"/>
      <c r="X948" s="2"/>
      <c r="Y948" s="1"/>
      <c r="Z948" s="1"/>
      <c r="AA948" s="1"/>
      <c r="AB948" s="1"/>
      <c r="AC948" s="1"/>
      <c r="AD948" s="1"/>
      <c r="AE948" s="1"/>
      <c r="AF948" s="1"/>
    </row>
    <row r="949" spans="1:32" s="6" customFormat="1" x14ac:dyDescent="0.3">
      <c r="A949" s="1"/>
      <c r="B949" s="2"/>
      <c r="C949" s="3"/>
      <c r="D949" s="4"/>
      <c r="E949" s="4"/>
      <c r="F949" s="5"/>
      <c r="G949" s="5"/>
      <c r="H949" s="5"/>
      <c r="I949" s="5"/>
      <c r="J949" s="5"/>
      <c r="K949" s="5"/>
      <c r="L949" s="5"/>
      <c r="M949" s="5"/>
      <c r="N949" s="1"/>
      <c r="O949" s="1"/>
      <c r="P949" s="1"/>
      <c r="Q949" s="1"/>
      <c r="R949" s="1"/>
      <c r="S949" s="1"/>
      <c r="T949" s="1"/>
      <c r="U949" s="7"/>
      <c r="W949" s="2"/>
      <c r="X949" s="2"/>
      <c r="Y949" s="1"/>
      <c r="Z949" s="1"/>
      <c r="AA949" s="1"/>
      <c r="AB949" s="1"/>
      <c r="AC949" s="1"/>
      <c r="AD949" s="1"/>
      <c r="AE949" s="1"/>
      <c r="AF949" s="1"/>
    </row>
    <row r="950" spans="1:32" s="6" customFormat="1" x14ac:dyDescent="0.3">
      <c r="A950" s="1"/>
      <c r="B950" s="2"/>
      <c r="C950" s="3"/>
      <c r="D950" s="4"/>
      <c r="E950" s="4"/>
      <c r="F950" s="5"/>
      <c r="G950" s="5"/>
      <c r="H950" s="5"/>
      <c r="I950" s="5"/>
      <c r="J950" s="5"/>
      <c r="K950" s="5"/>
      <c r="L950" s="5"/>
      <c r="M950" s="5"/>
      <c r="N950" s="1"/>
      <c r="O950" s="1"/>
      <c r="P950" s="1"/>
      <c r="Q950" s="1"/>
      <c r="R950" s="1"/>
      <c r="S950" s="1"/>
      <c r="T950" s="1"/>
      <c r="U950" s="7"/>
      <c r="W950" s="2"/>
      <c r="X950" s="2"/>
      <c r="Y950" s="1"/>
      <c r="Z950" s="1"/>
      <c r="AA950" s="1"/>
      <c r="AB950" s="1"/>
      <c r="AC950" s="1"/>
      <c r="AD950" s="1"/>
      <c r="AE950" s="1"/>
      <c r="AF950" s="1"/>
    </row>
    <row r="951" spans="1:32" s="6" customFormat="1" x14ac:dyDescent="0.3">
      <c r="A951" s="1"/>
      <c r="B951" s="2"/>
      <c r="C951" s="3"/>
      <c r="D951" s="4"/>
      <c r="E951" s="4"/>
      <c r="F951" s="5"/>
      <c r="G951" s="5"/>
      <c r="H951" s="5"/>
      <c r="I951" s="5"/>
      <c r="J951" s="5"/>
      <c r="K951" s="5"/>
      <c r="L951" s="5"/>
      <c r="M951" s="5"/>
      <c r="N951" s="1"/>
      <c r="O951" s="1"/>
      <c r="P951" s="1"/>
      <c r="Q951" s="1"/>
      <c r="R951" s="1"/>
      <c r="S951" s="1"/>
      <c r="T951" s="1"/>
      <c r="U951" s="7"/>
      <c r="W951" s="2"/>
      <c r="X951" s="2"/>
      <c r="Y951" s="1"/>
      <c r="Z951" s="1"/>
      <c r="AA951" s="1"/>
      <c r="AB951" s="1"/>
      <c r="AC951" s="1"/>
      <c r="AD951" s="1"/>
      <c r="AE951" s="1"/>
      <c r="AF951" s="1"/>
    </row>
    <row r="952" spans="1:32" s="6" customFormat="1" x14ac:dyDescent="0.3">
      <c r="A952" s="1"/>
      <c r="B952" s="2"/>
      <c r="C952" s="3"/>
      <c r="D952" s="4"/>
      <c r="E952" s="4"/>
      <c r="F952" s="5"/>
      <c r="G952" s="5"/>
      <c r="H952" s="5"/>
      <c r="I952" s="5"/>
      <c r="J952" s="5"/>
      <c r="K952" s="5"/>
      <c r="L952" s="5"/>
      <c r="M952" s="5"/>
      <c r="N952" s="1"/>
      <c r="O952" s="1"/>
      <c r="P952" s="1"/>
      <c r="Q952" s="1"/>
      <c r="R952" s="1"/>
      <c r="S952" s="1"/>
      <c r="T952" s="1"/>
      <c r="U952" s="7"/>
      <c r="W952" s="2"/>
      <c r="X952" s="2"/>
      <c r="Y952" s="1"/>
      <c r="Z952" s="1"/>
      <c r="AA952" s="1"/>
      <c r="AB952" s="1"/>
      <c r="AC952" s="1"/>
      <c r="AD952" s="1"/>
      <c r="AE952" s="1"/>
      <c r="AF952" s="1"/>
    </row>
    <row r="953" spans="1:32" s="6" customFormat="1" x14ac:dyDescent="0.3">
      <c r="A953" s="1"/>
      <c r="B953" s="2"/>
      <c r="C953" s="3"/>
      <c r="D953" s="4"/>
      <c r="E953" s="4"/>
      <c r="F953" s="5"/>
      <c r="G953" s="5"/>
      <c r="H953" s="5"/>
      <c r="I953" s="5"/>
      <c r="J953" s="5"/>
      <c r="K953" s="5"/>
      <c r="L953" s="5"/>
      <c r="M953" s="5"/>
      <c r="N953" s="1"/>
      <c r="O953" s="1"/>
      <c r="P953" s="1"/>
      <c r="Q953" s="1"/>
      <c r="R953" s="1"/>
      <c r="S953" s="1"/>
      <c r="T953" s="1"/>
      <c r="U953" s="7"/>
      <c r="W953" s="2"/>
      <c r="X953" s="2"/>
      <c r="Y953" s="1"/>
      <c r="Z953" s="1"/>
      <c r="AA953" s="1"/>
      <c r="AB953" s="1"/>
      <c r="AC953" s="1"/>
      <c r="AD953" s="1"/>
      <c r="AE953" s="1"/>
      <c r="AF953" s="1"/>
    </row>
    <row r="954" spans="1:32" s="6" customFormat="1" x14ac:dyDescent="0.3">
      <c r="A954" s="1"/>
      <c r="B954" s="2"/>
      <c r="C954" s="3"/>
      <c r="D954" s="4"/>
      <c r="E954" s="4"/>
      <c r="F954" s="5"/>
      <c r="G954" s="5"/>
      <c r="H954" s="5"/>
      <c r="I954" s="5"/>
      <c r="J954" s="5"/>
      <c r="K954" s="5"/>
      <c r="L954" s="5"/>
      <c r="M954" s="5"/>
      <c r="N954" s="1"/>
      <c r="O954" s="1"/>
      <c r="P954" s="1"/>
      <c r="Q954" s="1"/>
      <c r="R954" s="1"/>
      <c r="S954" s="1"/>
      <c r="T954" s="1"/>
      <c r="U954" s="7"/>
      <c r="W954" s="2"/>
      <c r="X954" s="2"/>
      <c r="Y954" s="1"/>
      <c r="Z954" s="1"/>
      <c r="AA954" s="1"/>
      <c r="AB954" s="1"/>
      <c r="AC954" s="1"/>
      <c r="AD954" s="1"/>
      <c r="AE954" s="1"/>
      <c r="AF954" s="1"/>
    </row>
    <row r="955" spans="1:32" s="6" customFormat="1" x14ac:dyDescent="0.3">
      <c r="A955" s="1"/>
      <c r="B955" s="2"/>
      <c r="C955" s="3"/>
      <c r="D955" s="4"/>
      <c r="E955" s="4"/>
      <c r="F955" s="5"/>
      <c r="G955" s="5"/>
      <c r="H955" s="5"/>
      <c r="I955" s="5"/>
      <c r="J955" s="5"/>
      <c r="K955" s="5"/>
      <c r="L955" s="5"/>
      <c r="M955" s="5"/>
      <c r="N955" s="1"/>
      <c r="O955" s="1"/>
      <c r="P955" s="1"/>
      <c r="Q955" s="1"/>
      <c r="R955" s="1"/>
      <c r="S955" s="1"/>
      <c r="T955" s="1"/>
      <c r="U955" s="7"/>
      <c r="W955" s="2"/>
      <c r="X955" s="2"/>
      <c r="Y955" s="1"/>
      <c r="Z955" s="1"/>
      <c r="AA955" s="1"/>
      <c r="AB955" s="1"/>
      <c r="AC955" s="1"/>
      <c r="AD955" s="1"/>
      <c r="AE955" s="1"/>
      <c r="AF955" s="1"/>
    </row>
    <row r="956" spans="1:32" s="6" customFormat="1" x14ac:dyDescent="0.3">
      <c r="A956" s="1"/>
      <c r="B956" s="2"/>
      <c r="C956" s="3"/>
      <c r="D956" s="4"/>
      <c r="E956" s="4"/>
      <c r="F956" s="5"/>
      <c r="G956" s="5"/>
      <c r="H956" s="5"/>
      <c r="I956" s="5"/>
      <c r="J956" s="5"/>
      <c r="K956" s="5"/>
      <c r="L956" s="5"/>
      <c r="M956" s="5"/>
      <c r="N956" s="1"/>
      <c r="O956" s="1"/>
      <c r="P956" s="1"/>
      <c r="Q956" s="1"/>
      <c r="R956" s="1"/>
      <c r="S956" s="1"/>
      <c r="T956" s="1"/>
      <c r="U956" s="7"/>
      <c r="W956" s="2"/>
      <c r="X956" s="2"/>
      <c r="Y956" s="1"/>
      <c r="Z956" s="1"/>
      <c r="AA956" s="1"/>
      <c r="AB956" s="1"/>
      <c r="AC956" s="1"/>
      <c r="AD956" s="1"/>
      <c r="AE956" s="1"/>
      <c r="AF956" s="1"/>
    </row>
    <row r="957" spans="1:32" s="6" customFormat="1" x14ac:dyDescent="0.3">
      <c r="A957" s="1"/>
      <c r="B957" s="2"/>
      <c r="C957" s="3"/>
      <c r="D957" s="4"/>
      <c r="E957" s="4"/>
      <c r="F957" s="5"/>
      <c r="G957" s="5"/>
      <c r="H957" s="5"/>
      <c r="I957" s="5"/>
      <c r="J957" s="5"/>
      <c r="K957" s="5"/>
      <c r="L957" s="5"/>
      <c r="M957" s="5"/>
      <c r="N957" s="1"/>
      <c r="O957" s="1"/>
      <c r="P957" s="1"/>
      <c r="Q957" s="1"/>
      <c r="R957" s="1"/>
      <c r="S957" s="1"/>
      <c r="T957" s="1"/>
      <c r="U957" s="7"/>
      <c r="W957" s="2"/>
      <c r="X957" s="2"/>
      <c r="Y957" s="1"/>
      <c r="Z957" s="1"/>
      <c r="AA957" s="1"/>
      <c r="AB957" s="1"/>
      <c r="AC957" s="1"/>
      <c r="AD957" s="1"/>
      <c r="AE957" s="1"/>
      <c r="AF957" s="1"/>
    </row>
    <row r="958" spans="1:32" s="6" customFormat="1" x14ac:dyDescent="0.3">
      <c r="A958" s="1"/>
      <c r="B958" s="2"/>
      <c r="C958" s="3"/>
      <c r="D958" s="4"/>
      <c r="E958" s="4"/>
      <c r="F958" s="5"/>
      <c r="G958" s="5"/>
      <c r="H958" s="5"/>
      <c r="I958" s="5"/>
      <c r="J958" s="5"/>
      <c r="K958" s="5"/>
      <c r="L958" s="5"/>
      <c r="M958" s="5"/>
      <c r="N958" s="1"/>
      <c r="O958" s="1"/>
      <c r="P958" s="1"/>
      <c r="Q958" s="1"/>
      <c r="R958" s="1"/>
      <c r="S958" s="1"/>
      <c r="T958" s="1"/>
      <c r="U958" s="7"/>
      <c r="W958" s="2"/>
      <c r="X958" s="2"/>
      <c r="Y958" s="1"/>
      <c r="Z958" s="1"/>
      <c r="AA958" s="1"/>
      <c r="AB958" s="1"/>
      <c r="AC958" s="1"/>
      <c r="AD958" s="1"/>
      <c r="AE958" s="1"/>
      <c r="AF958" s="1"/>
    </row>
    <row r="959" spans="1:32" s="6" customFormat="1" x14ac:dyDescent="0.3">
      <c r="A959" s="1"/>
      <c r="B959" s="2"/>
      <c r="C959" s="3"/>
      <c r="D959" s="4"/>
      <c r="E959" s="4"/>
      <c r="F959" s="5"/>
      <c r="G959" s="5"/>
      <c r="H959" s="5"/>
      <c r="I959" s="5"/>
      <c r="J959" s="5"/>
      <c r="K959" s="5"/>
      <c r="L959" s="5"/>
      <c r="M959" s="5"/>
      <c r="N959" s="1"/>
      <c r="O959" s="1"/>
      <c r="P959" s="1"/>
      <c r="Q959" s="1"/>
      <c r="R959" s="1"/>
      <c r="S959" s="1"/>
      <c r="T959" s="1"/>
      <c r="U959" s="7"/>
      <c r="W959" s="2"/>
      <c r="X959" s="2"/>
      <c r="Y959" s="1"/>
      <c r="Z959" s="1"/>
      <c r="AA959" s="1"/>
      <c r="AB959" s="1"/>
      <c r="AC959" s="1"/>
      <c r="AD959" s="1"/>
      <c r="AE959" s="1"/>
      <c r="AF959" s="1"/>
    </row>
    <row r="960" spans="1:32" s="6" customFormat="1" x14ac:dyDescent="0.3">
      <c r="A960" s="1"/>
      <c r="B960" s="2"/>
      <c r="C960" s="3"/>
      <c r="D960" s="4"/>
      <c r="E960" s="4"/>
      <c r="F960" s="5"/>
      <c r="G960" s="5"/>
      <c r="H960" s="5"/>
      <c r="I960" s="5"/>
      <c r="J960" s="5"/>
      <c r="K960" s="5"/>
      <c r="L960" s="5"/>
      <c r="M960" s="5"/>
      <c r="N960" s="1"/>
      <c r="O960" s="1"/>
      <c r="P960" s="1"/>
      <c r="Q960" s="1"/>
      <c r="R960" s="1"/>
      <c r="S960" s="1"/>
      <c r="T960" s="1"/>
      <c r="U960" s="7"/>
      <c r="W960" s="2"/>
      <c r="X960" s="2"/>
      <c r="Y960" s="1"/>
      <c r="Z960" s="1"/>
      <c r="AA960" s="1"/>
      <c r="AB960" s="1"/>
      <c r="AC960" s="1"/>
      <c r="AD960" s="1"/>
      <c r="AE960" s="1"/>
      <c r="AF960" s="1"/>
    </row>
    <row r="961" spans="1:32" s="6" customFormat="1" x14ac:dyDescent="0.3">
      <c r="A961" s="1"/>
      <c r="B961" s="2"/>
      <c r="C961" s="3"/>
      <c r="D961" s="4"/>
      <c r="E961" s="4"/>
      <c r="F961" s="5"/>
      <c r="G961" s="5"/>
      <c r="H961" s="5"/>
      <c r="I961" s="5"/>
      <c r="J961" s="5"/>
      <c r="K961" s="5"/>
      <c r="L961" s="5"/>
      <c r="M961" s="5"/>
      <c r="N961" s="1"/>
      <c r="O961" s="1"/>
      <c r="P961" s="1"/>
      <c r="Q961" s="1"/>
      <c r="R961" s="1"/>
      <c r="S961" s="1"/>
      <c r="T961" s="1"/>
      <c r="U961" s="7"/>
      <c r="W961" s="2"/>
      <c r="X961" s="2"/>
      <c r="Y961" s="1"/>
      <c r="Z961" s="1"/>
      <c r="AA961" s="1"/>
      <c r="AB961" s="1"/>
      <c r="AC961" s="1"/>
      <c r="AD961" s="1"/>
      <c r="AE961" s="1"/>
      <c r="AF961" s="1"/>
    </row>
    <row r="962" spans="1:32" s="6" customFormat="1" x14ac:dyDescent="0.3">
      <c r="A962" s="1"/>
      <c r="B962" s="2"/>
      <c r="C962" s="3"/>
      <c r="D962" s="4"/>
      <c r="E962" s="4"/>
      <c r="F962" s="5"/>
      <c r="G962" s="5"/>
      <c r="H962" s="5"/>
      <c r="I962" s="5"/>
      <c r="J962" s="5"/>
      <c r="K962" s="5"/>
      <c r="L962" s="5"/>
      <c r="M962" s="5"/>
      <c r="N962" s="1"/>
      <c r="O962" s="1"/>
      <c r="P962" s="1"/>
      <c r="Q962" s="1"/>
      <c r="R962" s="1"/>
      <c r="S962" s="1"/>
      <c r="T962" s="1"/>
      <c r="U962" s="7"/>
      <c r="W962" s="2"/>
      <c r="X962" s="2"/>
      <c r="Y962" s="1"/>
      <c r="Z962" s="1"/>
      <c r="AA962" s="1"/>
      <c r="AB962" s="1"/>
      <c r="AC962" s="1"/>
      <c r="AD962" s="1"/>
      <c r="AE962" s="1"/>
      <c r="AF962" s="1"/>
    </row>
    <row r="963" spans="1:32" s="6" customFormat="1" x14ac:dyDescent="0.3">
      <c r="A963" s="1"/>
      <c r="B963" s="2"/>
      <c r="C963" s="3"/>
      <c r="D963" s="4"/>
      <c r="E963" s="4"/>
      <c r="F963" s="5"/>
      <c r="G963" s="5"/>
      <c r="H963" s="5"/>
      <c r="I963" s="5"/>
      <c r="J963" s="5"/>
      <c r="K963" s="5"/>
      <c r="L963" s="5"/>
      <c r="M963" s="5"/>
      <c r="N963" s="1"/>
      <c r="O963" s="1"/>
      <c r="P963" s="1"/>
      <c r="Q963" s="1"/>
      <c r="R963" s="1"/>
      <c r="S963" s="1"/>
      <c r="T963" s="1"/>
      <c r="U963" s="7"/>
      <c r="W963" s="2"/>
      <c r="X963" s="2"/>
      <c r="Y963" s="1"/>
      <c r="Z963" s="1"/>
      <c r="AA963" s="1"/>
      <c r="AB963" s="1"/>
      <c r="AC963" s="1"/>
      <c r="AD963" s="1"/>
      <c r="AE963" s="1"/>
      <c r="AF963" s="1"/>
    </row>
    <row r="964" spans="1:32" s="6" customFormat="1" x14ac:dyDescent="0.3">
      <c r="A964" s="1"/>
      <c r="B964" s="2"/>
      <c r="C964" s="3"/>
      <c r="D964" s="4"/>
      <c r="E964" s="4"/>
      <c r="F964" s="5"/>
      <c r="G964" s="5"/>
      <c r="H964" s="5"/>
      <c r="I964" s="5"/>
      <c r="J964" s="5"/>
      <c r="K964" s="5"/>
      <c r="L964" s="5"/>
      <c r="M964" s="5"/>
      <c r="N964" s="1"/>
      <c r="O964" s="1"/>
      <c r="P964" s="1"/>
      <c r="Q964" s="1"/>
      <c r="R964" s="1"/>
      <c r="S964" s="1"/>
      <c r="T964" s="1"/>
      <c r="U964" s="7"/>
      <c r="W964" s="2"/>
      <c r="X964" s="2"/>
      <c r="Y964" s="1"/>
      <c r="Z964" s="1"/>
      <c r="AA964" s="1"/>
      <c r="AB964" s="1"/>
      <c r="AC964" s="1"/>
      <c r="AD964" s="1"/>
      <c r="AE964" s="1"/>
      <c r="AF964" s="1"/>
    </row>
    <row r="965" spans="1:32" s="6" customFormat="1" x14ac:dyDescent="0.3">
      <c r="A965" s="1"/>
      <c r="B965" s="2"/>
      <c r="C965" s="3"/>
      <c r="D965" s="4"/>
      <c r="E965" s="4"/>
      <c r="F965" s="5"/>
      <c r="G965" s="5"/>
      <c r="H965" s="5"/>
      <c r="I965" s="5"/>
      <c r="J965" s="5"/>
      <c r="K965" s="5"/>
      <c r="L965" s="5"/>
      <c r="M965" s="5"/>
      <c r="N965" s="1"/>
      <c r="O965" s="1"/>
      <c r="P965" s="1"/>
      <c r="Q965" s="1"/>
      <c r="R965" s="1"/>
      <c r="S965" s="1"/>
      <c r="T965" s="1"/>
      <c r="U965" s="7"/>
      <c r="W965" s="2"/>
      <c r="X965" s="2"/>
      <c r="Y965" s="1"/>
      <c r="Z965" s="1"/>
      <c r="AA965" s="1"/>
      <c r="AB965" s="1"/>
      <c r="AC965" s="1"/>
      <c r="AD965" s="1"/>
      <c r="AE965" s="1"/>
      <c r="AF965" s="1"/>
    </row>
    <row r="966" spans="1:32" s="6" customFormat="1" x14ac:dyDescent="0.3">
      <c r="A966" s="1"/>
      <c r="B966" s="2"/>
      <c r="C966" s="3"/>
      <c r="D966" s="4"/>
      <c r="E966" s="4"/>
      <c r="F966" s="5"/>
      <c r="G966" s="5"/>
      <c r="H966" s="5"/>
      <c r="I966" s="5"/>
      <c r="J966" s="5"/>
      <c r="K966" s="5"/>
      <c r="L966" s="5"/>
      <c r="M966" s="5"/>
      <c r="N966" s="1"/>
      <c r="O966" s="1"/>
      <c r="P966" s="1"/>
      <c r="Q966" s="1"/>
      <c r="R966" s="1"/>
      <c r="S966" s="1"/>
      <c r="T966" s="1"/>
      <c r="U966" s="7"/>
      <c r="W966" s="2"/>
      <c r="X966" s="2"/>
      <c r="Y966" s="1"/>
      <c r="Z966" s="1"/>
      <c r="AA966" s="1"/>
      <c r="AB966" s="1"/>
      <c r="AC966" s="1"/>
      <c r="AD966" s="1"/>
      <c r="AE966" s="1"/>
      <c r="AF966" s="1"/>
    </row>
    <row r="967" spans="1:32" s="6" customFormat="1" x14ac:dyDescent="0.3">
      <c r="A967" s="1"/>
      <c r="B967" s="2"/>
      <c r="C967" s="3"/>
      <c r="D967" s="4"/>
      <c r="E967" s="4"/>
      <c r="F967" s="5"/>
      <c r="G967" s="5"/>
      <c r="H967" s="5"/>
      <c r="I967" s="5"/>
      <c r="J967" s="5"/>
      <c r="K967" s="5"/>
      <c r="L967" s="5"/>
      <c r="M967" s="5"/>
      <c r="N967" s="1"/>
      <c r="O967" s="1"/>
      <c r="P967" s="1"/>
      <c r="Q967" s="1"/>
      <c r="R967" s="1"/>
      <c r="S967" s="1"/>
      <c r="T967" s="1"/>
      <c r="U967" s="7"/>
      <c r="W967" s="2"/>
      <c r="X967" s="2"/>
      <c r="Y967" s="1"/>
      <c r="Z967" s="1"/>
      <c r="AA967" s="1"/>
      <c r="AB967" s="1"/>
      <c r="AC967" s="1"/>
      <c r="AD967" s="1"/>
      <c r="AE967" s="1"/>
      <c r="AF967" s="1"/>
    </row>
    <row r="968" spans="1:32" s="6" customFormat="1" x14ac:dyDescent="0.3">
      <c r="A968" s="1"/>
      <c r="B968" s="2"/>
      <c r="C968" s="3"/>
      <c r="D968" s="4"/>
      <c r="E968" s="4"/>
      <c r="F968" s="5"/>
      <c r="G968" s="5"/>
      <c r="H968" s="5"/>
      <c r="I968" s="5"/>
      <c r="J968" s="5"/>
      <c r="K968" s="5"/>
      <c r="L968" s="5"/>
      <c r="M968" s="5"/>
      <c r="N968" s="1"/>
      <c r="O968" s="1"/>
      <c r="P968" s="1"/>
      <c r="Q968" s="1"/>
      <c r="R968" s="1"/>
      <c r="S968" s="1"/>
      <c r="T968" s="1"/>
      <c r="U968" s="7"/>
      <c r="W968" s="2"/>
      <c r="X968" s="2"/>
      <c r="Y968" s="1"/>
      <c r="Z968" s="1"/>
      <c r="AA968" s="1"/>
      <c r="AB968" s="1"/>
      <c r="AC968" s="1"/>
      <c r="AD968" s="1"/>
      <c r="AE968" s="1"/>
      <c r="AF968" s="1"/>
    </row>
    <row r="969" spans="1:32" s="6" customFormat="1" x14ac:dyDescent="0.3">
      <c r="A969" s="1"/>
      <c r="B969" s="2"/>
      <c r="C969" s="3"/>
      <c r="D969" s="4"/>
      <c r="E969" s="4"/>
      <c r="F969" s="5"/>
      <c r="G969" s="5"/>
      <c r="H969" s="5"/>
      <c r="I969" s="5"/>
      <c r="J969" s="5"/>
      <c r="K969" s="5"/>
      <c r="L969" s="5"/>
      <c r="M969" s="5"/>
      <c r="N969" s="1"/>
      <c r="O969" s="1"/>
      <c r="P969" s="1"/>
      <c r="Q969" s="1"/>
      <c r="R969" s="1"/>
      <c r="S969" s="1"/>
      <c r="T969" s="1"/>
      <c r="U969" s="7"/>
      <c r="W969" s="2"/>
      <c r="X969" s="2"/>
      <c r="Y969" s="1"/>
      <c r="Z969" s="1"/>
      <c r="AA969" s="1"/>
      <c r="AB969" s="1"/>
      <c r="AC969" s="1"/>
      <c r="AD969" s="1"/>
      <c r="AE969" s="1"/>
      <c r="AF969" s="1"/>
    </row>
    <row r="970" spans="1:32" s="6" customFormat="1" x14ac:dyDescent="0.3">
      <c r="A970" s="1"/>
      <c r="B970" s="2"/>
      <c r="C970" s="3"/>
      <c r="D970" s="4"/>
      <c r="E970" s="4"/>
      <c r="F970" s="5"/>
      <c r="G970" s="5"/>
      <c r="H970" s="5"/>
      <c r="I970" s="5"/>
      <c r="J970" s="5"/>
      <c r="K970" s="5"/>
      <c r="L970" s="5"/>
      <c r="M970" s="5"/>
      <c r="N970" s="1"/>
      <c r="O970" s="1"/>
      <c r="P970" s="1"/>
      <c r="Q970" s="1"/>
      <c r="R970" s="1"/>
      <c r="S970" s="1"/>
      <c r="T970" s="1"/>
      <c r="U970" s="7"/>
      <c r="W970" s="2"/>
      <c r="X970" s="2"/>
      <c r="Y970" s="1"/>
      <c r="Z970" s="1"/>
      <c r="AA970" s="1"/>
      <c r="AB970" s="1"/>
      <c r="AC970" s="1"/>
      <c r="AD970" s="1"/>
      <c r="AE970" s="1"/>
      <c r="AF970" s="1"/>
    </row>
    <row r="971" spans="1:32" s="6" customFormat="1" x14ac:dyDescent="0.3">
      <c r="A971" s="1"/>
      <c r="B971" s="2"/>
      <c r="C971" s="3"/>
      <c r="D971" s="4"/>
      <c r="E971" s="4"/>
      <c r="F971" s="5"/>
      <c r="G971" s="5"/>
      <c r="H971" s="5"/>
      <c r="I971" s="5"/>
      <c r="J971" s="5"/>
      <c r="K971" s="5"/>
      <c r="L971" s="5"/>
      <c r="M971" s="5"/>
      <c r="N971" s="1"/>
      <c r="O971" s="1"/>
      <c r="P971" s="1"/>
      <c r="Q971" s="1"/>
      <c r="R971" s="1"/>
      <c r="S971" s="1"/>
      <c r="T971" s="1"/>
      <c r="U971" s="7"/>
      <c r="W971" s="2"/>
      <c r="X971" s="2"/>
      <c r="Y971" s="1"/>
      <c r="Z971" s="1"/>
      <c r="AA971" s="1"/>
      <c r="AB971" s="1"/>
      <c r="AC971" s="1"/>
      <c r="AD971" s="1"/>
      <c r="AE971" s="1"/>
      <c r="AF971" s="1"/>
    </row>
    <row r="972" spans="1:32" s="6" customFormat="1" x14ac:dyDescent="0.3">
      <c r="A972" s="1"/>
      <c r="B972" s="2"/>
      <c r="C972" s="3"/>
      <c r="D972" s="4"/>
      <c r="E972" s="4"/>
      <c r="F972" s="5"/>
      <c r="G972" s="5"/>
      <c r="H972" s="5"/>
      <c r="I972" s="5"/>
      <c r="J972" s="5"/>
      <c r="K972" s="5"/>
      <c r="L972" s="5"/>
      <c r="M972" s="5"/>
      <c r="N972" s="1"/>
      <c r="O972" s="1"/>
      <c r="P972" s="1"/>
      <c r="Q972" s="1"/>
      <c r="R972" s="1"/>
      <c r="S972" s="1"/>
      <c r="T972" s="1"/>
      <c r="U972" s="7"/>
      <c r="W972" s="2"/>
      <c r="X972" s="2"/>
      <c r="Y972" s="1"/>
      <c r="Z972" s="1"/>
      <c r="AA972" s="1"/>
      <c r="AB972" s="1"/>
      <c r="AC972" s="1"/>
      <c r="AD972" s="1"/>
      <c r="AE972" s="1"/>
      <c r="AF972" s="1"/>
    </row>
    <row r="973" spans="1:32" s="6" customFormat="1" x14ac:dyDescent="0.3">
      <c r="A973" s="1"/>
      <c r="B973" s="2"/>
      <c r="C973" s="3"/>
      <c r="D973" s="4"/>
      <c r="E973" s="4"/>
      <c r="F973" s="5"/>
      <c r="G973" s="5"/>
      <c r="H973" s="5"/>
      <c r="I973" s="5"/>
      <c r="J973" s="5"/>
      <c r="K973" s="5"/>
      <c r="L973" s="5"/>
      <c r="M973" s="5"/>
      <c r="N973" s="1"/>
      <c r="O973" s="1"/>
      <c r="P973" s="1"/>
      <c r="Q973" s="1"/>
      <c r="R973" s="1"/>
      <c r="S973" s="1"/>
      <c r="T973" s="1"/>
      <c r="U973" s="7"/>
      <c r="W973" s="2"/>
      <c r="X973" s="2"/>
      <c r="Y973" s="1"/>
      <c r="Z973" s="1"/>
      <c r="AA973" s="1"/>
      <c r="AB973" s="1"/>
      <c r="AC973" s="1"/>
      <c r="AD973" s="1"/>
      <c r="AE973" s="1"/>
      <c r="AF973" s="1"/>
    </row>
    <row r="974" spans="1:32" s="6" customFormat="1" x14ac:dyDescent="0.3">
      <c r="A974" s="1"/>
      <c r="B974" s="2"/>
      <c r="C974" s="3"/>
      <c r="D974" s="4"/>
      <c r="E974" s="4"/>
      <c r="F974" s="5"/>
      <c r="G974" s="5"/>
      <c r="H974" s="5"/>
      <c r="I974" s="5"/>
      <c r="J974" s="5"/>
      <c r="K974" s="5"/>
      <c r="L974" s="5"/>
      <c r="M974" s="5"/>
      <c r="N974" s="1"/>
      <c r="O974" s="1"/>
      <c r="P974" s="1"/>
      <c r="Q974" s="1"/>
      <c r="R974" s="1"/>
      <c r="S974" s="1"/>
      <c r="T974" s="1"/>
      <c r="U974" s="7"/>
      <c r="W974" s="2"/>
      <c r="X974" s="2"/>
      <c r="Y974" s="1"/>
      <c r="Z974" s="1"/>
      <c r="AA974" s="1"/>
      <c r="AB974" s="1"/>
      <c r="AC974" s="1"/>
      <c r="AD974" s="1"/>
      <c r="AE974" s="1"/>
      <c r="AF974" s="1"/>
    </row>
    <row r="975" spans="1:32" s="6" customFormat="1" x14ac:dyDescent="0.3">
      <c r="A975" s="1"/>
      <c r="B975" s="2"/>
      <c r="C975" s="3"/>
      <c r="D975" s="4"/>
      <c r="E975" s="4"/>
      <c r="F975" s="5"/>
      <c r="G975" s="5"/>
      <c r="H975" s="5"/>
      <c r="I975" s="5"/>
      <c r="J975" s="5"/>
      <c r="K975" s="5"/>
      <c r="L975" s="5"/>
      <c r="M975" s="5"/>
      <c r="N975" s="1"/>
      <c r="O975" s="1"/>
      <c r="P975" s="1"/>
      <c r="Q975" s="1"/>
      <c r="R975" s="1"/>
      <c r="S975" s="1"/>
      <c r="T975" s="1"/>
      <c r="U975" s="7"/>
      <c r="W975" s="2"/>
      <c r="X975" s="2"/>
      <c r="Y975" s="1"/>
      <c r="Z975" s="1"/>
      <c r="AA975" s="1"/>
      <c r="AB975" s="1"/>
      <c r="AC975" s="1"/>
      <c r="AD975" s="1"/>
      <c r="AE975" s="1"/>
      <c r="AF975" s="1"/>
    </row>
    <row r="976" spans="1:32" s="6" customFormat="1" x14ac:dyDescent="0.3">
      <c r="A976" s="1"/>
      <c r="B976" s="2"/>
      <c r="C976" s="3"/>
      <c r="D976" s="4"/>
      <c r="E976" s="4"/>
      <c r="F976" s="5"/>
      <c r="G976" s="5"/>
      <c r="H976" s="5"/>
      <c r="I976" s="5"/>
      <c r="J976" s="5"/>
      <c r="K976" s="5"/>
      <c r="L976" s="5"/>
      <c r="M976" s="5"/>
      <c r="N976" s="1"/>
      <c r="O976" s="1"/>
      <c r="P976" s="1"/>
      <c r="Q976" s="1"/>
      <c r="R976" s="1"/>
      <c r="S976" s="1"/>
      <c r="T976" s="1"/>
      <c r="U976" s="7"/>
      <c r="W976" s="2"/>
      <c r="X976" s="2"/>
      <c r="Y976" s="1"/>
      <c r="Z976" s="1"/>
      <c r="AA976" s="1"/>
      <c r="AB976" s="1"/>
      <c r="AC976" s="1"/>
      <c r="AD976" s="1"/>
      <c r="AE976" s="1"/>
      <c r="AF976" s="1"/>
    </row>
    <row r="977" spans="1:32" s="6" customFormat="1" x14ac:dyDescent="0.3">
      <c r="A977" s="1"/>
      <c r="B977" s="2"/>
      <c r="C977" s="3"/>
      <c r="D977" s="4"/>
      <c r="E977" s="4"/>
      <c r="F977" s="5"/>
      <c r="G977" s="5"/>
      <c r="H977" s="5"/>
      <c r="I977" s="5"/>
      <c r="J977" s="5"/>
      <c r="K977" s="5"/>
      <c r="L977" s="5"/>
      <c r="M977" s="5"/>
      <c r="N977" s="1"/>
      <c r="O977" s="1"/>
      <c r="P977" s="1"/>
      <c r="Q977" s="1"/>
      <c r="R977" s="1"/>
      <c r="S977" s="1"/>
      <c r="T977" s="1"/>
      <c r="U977" s="7"/>
      <c r="W977" s="2"/>
      <c r="X977" s="2"/>
      <c r="Y977" s="1"/>
      <c r="Z977" s="1"/>
      <c r="AA977" s="1"/>
      <c r="AB977" s="1"/>
      <c r="AC977" s="1"/>
      <c r="AD977" s="1"/>
      <c r="AE977" s="1"/>
      <c r="AF977" s="1"/>
    </row>
    <row r="978" spans="1:32" s="6" customFormat="1" x14ac:dyDescent="0.3">
      <c r="A978" s="1"/>
      <c r="B978" s="2"/>
      <c r="C978" s="3"/>
      <c r="D978" s="4"/>
      <c r="E978" s="4"/>
      <c r="F978" s="5"/>
      <c r="G978" s="5"/>
      <c r="H978" s="5"/>
      <c r="I978" s="5"/>
      <c r="J978" s="5"/>
      <c r="K978" s="5"/>
      <c r="L978" s="5"/>
      <c r="M978" s="5"/>
      <c r="N978" s="1"/>
      <c r="O978" s="1"/>
      <c r="P978" s="1"/>
      <c r="Q978" s="1"/>
      <c r="R978" s="1"/>
      <c r="S978" s="1"/>
      <c r="T978" s="1"/>
      <c r="U978" s="7"/>
      <c r="W978" s="2"/>
      <c r="X978" s="2"/>
      <c r="Y978" s="1"/>
      <c r="Z978" s="1"/>
      <c r="AA978" s="1"/>
      <c r="AB978" s="1"/>
      <c r="AC978" s="1"/>
      <c r="AD978" s="1"/>
      <c r="AE978" s="1"/>
      <c r="AF978" s="1"/>
    </row>
    <row r="979" spans="1:32" s="6" customFormat="1" x14ac:dyDescent="0.3">
      <c r="A979" s="1"/>
      <c r="B979" s="2"/>
      <c r="C979" s="3"/>
      <c r="D979" s="4"/>
      <c r="E979" s="4"/>
      <c r="F979" s="5"/>
      <c r="G979" s="5"/>
      <c r="H979" s="5"/>
      <c r="I979" s="5"/>
      <c r="J979" s="5"/>
      <c r="K979" s="5"/>
      <c r="L979" s="5"/>
      <c r="M979" s="5"/>
      <c r="N979" s="1"/>
      <c r="O979" s="1"/>
      <c r="P979" s="1"/>
      <c r="Q979" s="1"/>
      <c r="R979" s="1"/>
      <c r="S979" s="1"/>
      <c r="T979" s="1"/>
      <c r="U979" s="7"/>
      <c r="W979" s="2"/>
      <c r="X979" s="2"/>
      <c r="Y979" s="1"/>
      <c r="Z979" s="1"/>
      <c r="AA979" s="1"/>
      <c r="AB979" s="1"/>
      <c r="AC979" s="1"/>
      <c r="AD979" s="1"/>
      <c r="AE979" s="1"/>
      <c r="AF979" s="1"/>
    </row>
    <row r="980" spans="1:32" s="6" customFormat="1" x14ac:dyDescent="0.3">
      <c r="A980" s="1"/>
      <c r="B980" s="2"/>
      <c r="C980" s="3"/>
      <c r="D980" s="4"/>
      <c r="E980" s="4"/>
      <c r="F980" s="5"/>
      <c r="G980" s="5"/>
      <c r="H980" s="5"/>
      <c r="I980" s="5"/>
      <c r="J980" s="5"/>
      <c r="K980" s="5"/>
      <c r="L980" s="5"/>
      <c r="M980" s="5"/>
      <c r="N980" s="1"/>
      <c r="O980" s="1"/>
      <c r="P980" s="1"/>
      <c r="Q980" s="1"/>
      <c r="R980" s="1"/>
      <c r="S980" s="1"/>
      <c r="T980" s="1"/>
      <c r="U980" s="7"/>
      <c r="W980" s="2"/>
      <c r="X980" s="2"/>
      <c r="Y980" s="1"/>
      <c r="Z980" s="1"/>
      <c r="AA980" s="1"/>
      <c r="AB980" s="1"/>
      <c r="AC980" s="1"/>
      <c r="AD980" s="1"/>
      <c r="AE980" s="1"/>
      <c r="AF980" s="1"/>
    </row>
    <row r="981" spans="1:32" s="6" customFormat="1" x14ac:dyDescent="0.3">
      <c r="A981" s="1"/>
      <c r="B981" s="2"/>
      <c r="C981" s="3"/>
      <c r="D981" s="4"/>
      <c r="E981" s="4"/>
      <c r="F981" s="5"/>
      <c r="G981" s="5"/>
      <c r="H981" s="5"/>
      <c r="I981" s="5"/>
      <c r="J981" s="5"/>
      <c r="K981" s="5"/>
      <c r="L981" s="5"/>
      <c r="M981" s="5"/>
      <c r="N981" s="1"/>
      <c r="O981" s="1"/>
      <c r="P981" s="1"/>
      <c r="Q981" s="1"/>
      <c r="R981" s="1"/>
      <c r="S981" s="1"/>
      <c r="T981" s="1"/>
      <c r="U981" s="7"/>
      <c r="W981" s="2"/>
      <c r="X981" s="2"/>
      <c r="Y981" s="1"/>
      <c r="Z981" s="1"/>
      <c r="AA981" s="1"/>
      <c r="AB981" s="1"/>
      <c r="AC981" s="1"/>
      <c r="AD981" s="1"/>
      <c r="AE981" s="1"/>
      <c r="AF981" s="1"/>
    </row>
    <row r="982" spans="1:32" s="6" customFormat="1" x14ac:dyDescent="0.3">
      <c r="A982" s="1"/>
      <c r="B982" s="2"/>
      <c r="C982" s="3"/>
      <c r="D982" s="4"/>
      <c r="E982" s="4"/>
      <c r="F982" s="5"/>
      <c r="G982" s="5"/>
      <c r="H982" s="5"/>
      <c r="I982" s="5"/>
      <c r="J982" s="5"/>
      <c r="K982" s="5"/>
      <c r="L982" s="5"/>
      <c r="M982" s="5"/>
      <c r="N982" s="1"/>
      <c r="O982" s="1"/>
      <c r="P982" s="1"/>
      <c r="Q982" s="1"/>
      <c r="R982" s="1"/>
      <c r="S982" s="1"/>
      <c r="T982" s="1"/>
      <c r="U982" s="7"/>
      <c r="W982" s="2"/>
      <c r="X982" s="2"/>
      <c r="Y982" s="1"/>
      <c r="Z982" s="1"/>
      <c r="AA982" s="1"/>
      <c r="AB982" s="1"/>
      <c r="AC982" s="1"/>
      <c r="AD982" s="1"/>
      <c r="AE982" s="1"/>
      <c r="AF982" s="1"/>
    </row>
    <row r="983" spans="1:32" s="6" customFormat="1" x14ac:dyDescent="0.3">
      <c r="A983" s="1"/>
      <c r="B983" s="2"/>
      <c r="C983" s="3"/>
      <c r="D983" s="4"/>
      <c r="E983" s="4"/>
      <c r="F983" s="5"/>
      <c r="G983" s="5"/>
      <c r="H983" s="5"/>
      <c r="I983" s="5"/>
      <c r="J983" s="5"/>
      <c r="K983" s="5"/>
      <c r="L983" s="5"/>
      <c r="M983" s="5"/>
      <c r="N983" s="1"/>
      <c r="O983" s="1"/>
      <c r="P983" s="1"/>
      <c r="Q983" s="1"/>
      <c r="R983" s="1"/>
      <c r="S983" s="1"/>
      <c r="T983" s="1"/>
      <c r="U983" s="7"/>
      <c r="W983" s="2"/>
      <c r="X983" s="2"/>
      <c r="Y983" s="1"/>
      <c r="Z983" s="1"/>
      <c r="AA983" s="1"/>
      <c r="AB983" s="1"/>
      <c r="AC983" s="1"/>
      <c r="AD983" s="1"/>
      <c r="AE983" s="1"/>
      <c r="AF983" s="1"/>
    </row>
    <row r="984" spans="1:32" s="6" customFormat="1" x14ac:dyDescent="0.3">
      <c r="A984" s="1"/>
      <c r="B984" s="2"/>
      <c r="C984" s="3"/>
      <c r="D984" s="4"/>
      <c r="E984" s="4"/>
      <c r="F984" s="5"/>
      <c r="G984" s="5"/>
      <c r="H984" s="5"/>
      <c r="I984" s="5"/>
      <c r="J984" s="5"/>
      <c r="K984" s="5"/>
      <c r="L984" s="5"/>
      <c r="M984" s="5"/>
      <c r="N984" s="1"/>
      <c r="O984" s="1"/>
      <c r="P984" s="1"/>
      <c r="Q984" s="1"/>
      <c r="R984" s="1"/>
      <c r="S984" s="1"/>
      <c r="T984" s="1"/>
      <c r="U984" s="7"/>
      <c r="W984" s="2"/>
      <c r="X984" s="2"/>
      <c r="Y984" s="1"/>
      <c r="Z984" s="1"/>
      <c r="AA984" s="1"/>
      <c r="AB984" s="1"/>
      <c r="AC984" s="1"/>
      <c r="AD984" s="1"/>
      <c r="AE984" s="1"/>
      <c r="AF984" s="1"/>
    </row>
    <row r="985" spans="1:32" s="6" customFormat="1" x14ac:dyDescent="0.3">
      <c r="A985" s="1"/>
      <c r="B985" s="2"/>
      <c r="C985" s="3"/>
      <c r="D985" s="4"/>
      <c r="E985" s="4"/>
      <c r="F985" s="5"/>
      <c r="G985" s="5"/>
      <c r="H985" s="5"/>
      <c r="I985" s="5"/>
      <c r="J985" s="5"/>
      <c r="K985" s="5"/>
      <c r="L985" s="5"/>
      <c r="M985" s="5"/>
      <c r="N985" s="1"/>
      <c r="O985" s="1"/>
      <c r="P985" s="1"/>
      <c r="Q985" s="1"/>
      <c r="R985" s="1"/>
      <c r="S985" s="1"/>
      <c r="T985" s="1"/>
      <c r="U985" s="7"/>
      <c r="W985" s="2"/>
      <c r="X985" s="2"/>
      <c r="Y985" s="1"/>
      <c r="Z985" s="1"/>
      <c r="AA985" s="1"/>
      <c r="AB985" s="1"/>
      <c r="AC985" s="1"/>
      <c r="AD985" s="1"/>
      <c r="AE985" s="1"/>
      <c r="AF985" s="1"/>
    </row>
    <row r="986" spans="1:32" s="6" customFormat="1" x14ac:dyDescent="0.3">
      <c r="A986" s="1"/>
      <c r="B986" s="2"/>
      <c r="C986" s="3"/>
      <c r="D986" s="4"/>
      <c r="E986" s="4"/>
      <c r="F986" s="5"/>
      <c r="G986" s="5"/>
      <c r="H986" s="5"/>
      <c r="I986" s="5"/>
      <c r="J986" s="5"/>
      <c r="K986" s="5"/>
      <c r="L986" s="5"/>
      <c r="M986" s="5"/>
      <c r="N986" s="1"/>
      <c r="O986" s="1"/>
      <c r="P986" s="1"/>
      <c r="Q986" s="1"/>
      <c r="R986" s="1"/>
      <c r="S986" s="1"/>
      <c r="T986" s="1"/>
      <c r="U986" s="7"/>
      <c r="W986" s="2"/>
      <c r="X986" s="2"/>
      <c r="Y986" s="1"/>
      <c r="Z986" s="1"/>
      <c r="AA986" s="1"/>
      <c r="AB986" s="1"/>
      <c r="AC986" s="1"/>
      <c r="AD986" s="1"/>
      <c r="AE986" s="1"/>
      <c r="AF986" s="1"/>
    </row>
    <row r="987" spans="1:32" s="6" customFormat="1" x14ac:dyDescent="0.3">
      <c r="A987" s="1"/>
      <c r="B987" s="2"/>
      <c r="C987" s="3"/>
      <c r="D987" s="4"/>
      <c r="E987" s="4"/>
      <c r="F987" s="5"/>
      <c r="G987" s="5"/>
      <c r="H987" s="5"/>
      <c r="I987" s="5"/>
      <c r="J987" s="5"/>
      <c r="K987" s="5"/>
      <c r="L987" s="5"/>
      <c r="M987" s="5"/>
      <c r="N987" s="1"/>
      <c r="O987" s="1"/>
      <c r="P987" s="1"/>
      <c r="Q987" s="1"/>
      <c r="R987" s="1"/>
      <c r="S987" s="1"/>
      <c r="T987" s="1"/>
      <c r="U987" s="7"/>
      <c r="W987" s="2"/>
      <c r="X987" s="2"/>
      <c r="Y987" s="1"/>
      <c r="Z987" s="1"/>
      <c r="AA987" s="1"/>
      <c r="AB987" s="1"/>
      <c r="AC987" s="1"/>
      <c r="AD987" s="1"/>
      <c r="AE987" s="1"/>
      <c r="AF987" s="1"/>
    </row>
    <row r="988" spans="1:32" s="6" customFormat="1" x14ac:dyDescent="0.3">
      <c r="A988" s="1"/>
      <c r="B988" s="2"/>
      <c r="C988" s="3"/>
      <c r="D988" s="4"/>
      <c r="E988" s="4"/>
      <c r="F988" s="5"/>
      <c r="G988" s="5"/>
      <c r="H988" s="5"/>
      <c r="I988" s="5"/>
      <c r="J988" s="5"/>
      <c r="K988" s="5"/>
      <c r="L988" s="5"/>
      <c r="M988" s="5"/>
      <c r="N988" s="1"/>
      <c r="O988" s="1"/>
      <c r="P988" s="1"/>
      <c r="Q988" s="1"/>
      <c r="R988" s="1"/>
      <c r="S988" s="1"/>
      <c r="T988" s="1"/>
      <c r="U988" s="7"/>
      <c r="W988" s="2"/>
      <c r="X988" s="2"/>
      <c r="Y988" s="1"/>
      <c r="Z988" s="1"/>
      <c r="AA988" s="1"/>
      <c r="AB988" s="1"/>
      <c r="AC988" s="1"/>
      <c r="AD988" s="1"/>
      <c r="AE988" s="1"/>
      <c r="AF988" s="1"/>
    </row>
    <row r="989" spans="1:32" s="6" customFormat="1" x14ac:dyDescent="0.3">
      <c r="A989" s="1"/>
      <c r="B989" s="2"/>
      <c r="C989" s="3"/>
      <c r="D989" s="4"/>
      <c r="E989" s="4"/>
      <c r="F989" s="5"/>
      <c r="G989" s="5"/>
      <c r="H989" s="5"/>
      <c r="I989" s="5"/>
      <c r="J989" s="5"/>
      <c r="K989" s="5"/>
      <c r="L989" s="5"/>
      <c r="M989" s="5"/>
      <c r="N989" s="1"/>
      <c r="O989" s="1"/>
      <c r="P989" s="1"/>
      <c r="Q989" s="1"/>
      <c r="R989" s="1"/>
      <c r="S989" s="1"/>
      <c r="T989" s="1"/>
      <c r="U989" s="7"/>
      <c r="W989" s="2"/>
      <c r="X989" s="2"/>
      <c r="Y989" s="1"/>
      <c r="Z989" s="1"/>
      <c r="AA989" s="1"/>
      <c r="AB989" s="1"/>
      <c r="AC989" s="1"/>
      <c r="AD989" s="1"/>
      <c r="AE989" s="1"/>
      <c r="AF989" s="1"/>
    </row>
    <row r="990" spans="1:32" s="6" customFormat="1" x14ac:dyDescent="0.3">
      <c r="A990" s="1"/>
      <c r="B990" s="2"/>
      <c r="C990" s="3"/>
      <c r="D990" s="4"/>
      <c r="E990" s="4"/>
      <c r="F990" s="5"/>
      <c r="G990" s="5"/>
      <c r="H990" s="5"/>
      <c r="I990" s="5"/>
      <c r="J990" s="5"/>
      <c r="K990" s="5"/>
      <c r="L990" s="5"/>
      <c r="M990" s="5"/>
      <c r="N990" s="1"/>
      <c r="O990" s="1"/>
      <c r="P990" s="1"/>
      <c r="Q990" s="1"/>
      <c r="R990" s="1"/>
      <c r="S990" s="1"/>
      <c r="T990" s="1"/>
      <c r="U990" s="7"/>
      <c r="W990" s="2"/>
      <c r="X990" s="2"/>
      <c r="Y990" s="1"/>
      <c r="Z990" s="1"/>
      <c r="AA990" s="1"/>
      <c r="AB990" s="1"/>
      <c r="AC990" s="1"/>
      <c r="AD990" s="1"/>
      <c r="AE990" s="1"/>
      <c r="AF990" s="1"/>
    </row>
    <row r="991" spans="1:32" s="6" customFormat="1" x14ac:dyDescent="0.3">
      <c r="A991" s="1"/>
      <c r="B991" s="2"/>
      <c r="C991" s="3"/>
      <c r="D991" s="4"/>
      <c r="E991" s="4"/>
      <c r="F991" s="5"/>
      <c r="G991" s="5"/>
      <c r="H991" s="5"/>
      <c r="I991" s="5"/>
      <c r="J991" s="5"/>
      <c r="K991" s="5"/>
      <c r="L991" s="5"/>
      <c r="M991" s="5"/>
      <c r="N991" s="1"/>
      <c r="O991" s="1"/>
      <c r="P991" s="1"/>
      <c r="Q991" s="1"/>
      <c r="R991" s="1"/>
      <c r="S991" s="1"/>
      <c r="T991" s="1"/>
      <c r="U991" s="7"/>
      <c r="W991" s="2"/>
      <c r="X991" s="2"/>
      <c r="Y991" s="1"/>
      <c r="Z991" s="1"/>
      <c r="AA991" s="1"/>
      <c r="AB991" s="1"/>
      <c r="AC991" s="1"/>
      <c r="AD991" s="1"/>
      <c r="AE991" s="1"/>
      <c r="AF991" s="1"/>
    </row>
    <row r="992" spans="1:32" s="6" customFormat="1" x14ac:dyDescent="0.3">
      <c r="A992" s="1"/>
      <c r="B992" s="2"/>
      <c r="C992" s="3"/>
      <c r="D992" s="4"/>
      <c r="E992" s="4"/>
      <c r="F992" s="5"/>
      <c r="G992" s="5"/>
      <c r="H992" s="5"/>
      <c r="I992" s="5"/>
      <c r="J992" s="5"/>
      <c r="K992" s="5"/>
      <c r="L992" s="5"/>
      <c r="M992" s="5"/>
      <c r="N992" s="1"/>
      <c r="O992" s="1"/>
      <c r="P992" s="1"/>
      <c r="Q992" s="1"/>
      <c r="R992" s="1"/>
      <c r="S992" s="1"/>
      <c r="T992" s="1"/>
      <c r="U992" s="7"/>
      <c r="W992" s="2"/>
      <c r="X992" s="2"/>
      <c r="Y992" s="1"/>
      <c r="Z992" s="1"/>
      <c r="AA992" s="1"/>
      <c r="AB992" s="1"/>
      <c r="AC992" s="1"/>
      <c r="AD992" s="1"/>
      <c r="AE992" s="1"/>
      <c r="AF992" s="1"/>
    </row>
    <row r="993" spans="1:32" s="6" customFormat="1" x14ac:dyDescent="0.3">
      <c r="A993" s="1"/>
      <c r="B993" s="2"/>
      <c r="C993" s="3"/>
      <c r="D993" s="4"/>
      <c r="E993" s="4"/>
      <c r="F993" s="5"/>
      <c r="G993" s="5"/>
      <c r="H993" s="5"/>
      <c r="I993" s="5"/>
      <c r="J993" s="5"/>
      <c r="K993" s="5"/>
      <c r="L993" s="5"/>
      <c r="M993" s="5"/>
      <c r="N993" s="1"/>
      <c r="O993" s="1"/>
      <c r="P993" s="1"/>
      <c r="Q993" s="1"/>
      <c r="R993" s="1"/>
      <c r="S993" s="1"/>
      <c r="T993" s="1"/>
      <c r="U993" s="7"/>
      <c r="W993" s="2"/>
      <c r="X993" s="2"/>
      <c r="Y993" s="1"/>
      <c r="Z993" s="1"/>
      <c r="AA993" s="1"/>
      <c r="AB993" s="1"/>
      <c r="AC993" s="1"/>
      <c r="AD993" s="1"/>
      <c r="AE993" s="1"/>
      <c r="AF993" s="1"/>
    </row>
    <row r="994" spans="1:32" s="6" customFormat="1" x14ac:dyDescent="0.3">
      <c r="A994" s="1"/>
      <c r="B994" s="2"/>
      <c r="C994" s="3"/>
      <c r="D994" s="4"/>
      <c r="E994" s="4"/>
      <c r="F994" s="5"/>
      <c r="G994" s="5"/>
      <c r="H994" s="5"/>
      <c r="I994" s="5"/>
      <c r="J994" s="5"/>
      <c r="K994" s="5"/>
      <c r="L994" s="5"/>
      <c r="M994" s="5"/>
      <c r="N994" s="1"/>
      <c r="O994" s="1"/>
      <c r="P994" s="1"/>
      <c r="Q994" s="1"/>
      <c r="R994" s="1"/>
      <c r="S994" s="1"/>
      <c r="T994" s="1"/>
      <c r="U994" s="7"/>
      <c r="W994" s="2"/>
      <c r="X994" s="2"/>
      <c r="Y994" s="1"/>
      <c r="Z994" s="1"/>
      <c r="AA994" s="1"/>
      <c r="AB994" s="1"/>
      <c r="AC994" s="1"/>
      <c r="AD994" s="1"/>
      <c r="AE994" s="1"/>
      <c r="AF994" s="1"/>
    </row>
    <row r="995" spans="1:32" s="6" customFormat="1" x14ac:dyDescent="0.3">
      <c r="A995" s="1"/>
      <c r="B995" s="2"/>
      <c r="C995" s="3"/>
      <c r="D995" s="4"/>
      <c r="E995" s="4"/>
      <c r="F995" s="5"/>
      <c r="G995" s="5"/>
      <c r="H995" s="5"/>
      <c r="I995" s="5"/>
      <c r="J995" s="5"/>
      <c r="K995" s="5"/>
      <c r="L995" s="5"/>
      <c r="M995" s="5"/>
      <c r="N995" s="1"/>
      <c r="O995" s="1"/>
      <c r="P995" s="1"/>
      <c r="Q995" s="1"/>
      <c r="R995" s="1"/>
      <c r="S995" s="1"/>
      <c r="T995" s="1"/>
      <c r="U995" s="7"/>
      <c r="W995" s="2"/>
      <c r="X995" s="2"/>
      <c r="Y995" s="1"/>
      <c r="Z995" s="1"/>
      <c r="AA995" s="1"/>
      <c r="AB995" s="1"/>
      <c r="AC995" s="1"/>
      <c r="AD995" s="1"/>
      <c r="AE995" s="1"/>
      <c r="AF995" s="1"/>
    </row>
    <row r="996" spans="1:32" s="6" customFormat="1" x14ac:dyDescent="0.3">
      <c r="A996" s="1"/>
      <c r="B996" s="2"/>
      <c r="C996" s="3"/>
      <c r="D996" s="4"/>
      <c r="E996" s="4"/>
      <c r="F996" s="5"/>
      <c r="G996" s="5"/>
      <c r="H996" s="5"/>
      <c r="I996" s="5"/>
      <c r="J996" s="5"/>
      <c r="K996" s="5"/>
      <c r="L996" s="5"/>
      <c r="M996" s="5"/>
      <c r="N996" s="1"/>
      <c r="O996" s="1"/>
      <c r="P996" s="1"/>
      <c r="Q996" s="1"/>
      <c r="R996" s="1"/>
      <c r="S996" s="1"/>
      <c r="T996" s="1"/>
      <c r="U996" s="7"/>
      <c r="W996" s="2"/>
      <c r="X996" s="2"/>
      <c r="Y996" s="1"/>
      <c r="Z996" s="1"/>
      <c r="AA996" s="1"/>
      <c r="AB996" s="1"/>
      <c r="AC996" s="1"/>
      <c r="AD996" s="1"/>
      <c r="AE996" s="1"/>
      <c r="AF996" s="1"/>
    </row>
    <row r="997" spans="1:32" s="6" customFormat="1" x14ac:dyDescent="0.3">
      <c r="A997" s="1"/>
      <c r="B997" s="2"/>
      <c r="C997" s="3"/>
      <c r="D997" s="4"/>
      <c r="E997" s="4"/>
      <c r="F997" s="5"/>
      <c r="G997" s="5"/>
      <c r="H997" s="5"/>
      <c r="I997" s="5"/>
      <c r="J997" s="5"/>
      <c r="K997" s="5"/>
      <c r="L997" s="5"/>
      <c r="M997" s="5"/>
      <c r="N997" s="1"/>
      <c r="O997" s="1"/>
      <c r="P997" s="1"/>
      <c r="Q997" s="1"/>
      <c r="R997" s="1"/>
      <c r="S997" s="1"/>
      <c r="T997" s="1"/>
      <c r="U997" s="7"/>
      <c r="W997" s="2"/>
      <c r="X997" s="2"/>
      <c r="Y997" s="1"/>
      <c r="Z997" s="1"/>
      <c r="AA997" s="1"/>
      <c r="AB997" s="1"/>
      <c r="AC997" s="1"/>
      <c r="AD997" s="1"/>
      <c r="AE997" s="1"/>
      <c r="AF997" s="1"/>
    </row>
    <row r="998" spans="1:32" s="6" customFormat="1" x14ac:dyDescent="0.3">
      <c r="A998" s="1"/>
      <c r="B998" s="2"/>
      <c r="C998" s="3"/>
      <c r="D998" s="4"/>
      <c r="E998" s="4"/>
      <c r="F998" s="5"/>
      <c r="G998" s="5"/>
      <c r="H998" s="5"/>
      <c r="I998" s="5"/>
      <c r="J998" s="5"/>
      <c r="K998" s="5"/>
      <c r="L998" s="5"/>
      <c r="M998" s="5"/>
      <c r="N998" s="1"/>
      <c r="O998" s="1"/>
      <c r="P998" s="1"/>
      <c r="Q998" s="1"/>
      <c r="R998" s="1"/>
      <c r="S998" s="1"/>
      <c r="T998" s="1"/>
      <c r="U998" s="7"/>
      <c r="W998" s="2"/>
      <c r="X998" s="2"/>
      <c r="Y998" s="1"/>
      <c r="Z998" s="1"/>
      <c r="AA998" s="1"/>
      <c r="AB998" s="1"/>
      <c r="AC998" s="1"/>
      <c r="AD998" s="1"/>
      <c r="AE998" s="1"/>
      <c r="AF998" s="1"/>
    </row>
    <row r="999" spans="1:32" s="6" customFormat="1" x14ac:dyDescent="0.3">
      <c r="A999" s="1"/>
      <c r="B999" s="2"/>
      <c r="C999" s="3"/>
      <c r="D999" s="4"/>
      <c r="E999" s="4"/>
      <c r="F999" s="5"/>
      <c r="G999" s="5"/>
      <c r="H999" s="5"/>
      <c r="I999" s="5"/>
      <c r="J999" s="5"/>
      <c r="K999" s="5"/>
      <c r="L999" s="5"/>
      <c r="M999" s="5"/>
      <c r="N999" s="1"/>
      <c r="O999" s="1"/>
      <c r="P999" s="1"/>
      <c r="Q999" s="1"/>
      <c r="R999" s="1"/>
      <c r="S999" s="1"/>
      <c r="T999" s="1"/>
      <c r="U999" s="7"/>
      <c r="W999" s="2"/>
      <c r="X999" s="2"/>
      <c r="Y999" s="1"/>
      <c r="Z999" s="1"/>
      <c r="AA999" s="1"/>
      <c r="AB999" s="1"/>
      <c r="AC999" s="1"/>
      <c r="AD999" s="1"/>
      <c r="AE999" s="1"/>
      <c r="AF999" s="1"/>
    </row>
    <row r="1000" spans="1:32" s="6" customFormat="1" x14ac:dyDescent="0.3">
      <c r="A1000" s="1"/>
      <c r="B1000" s="2"/>
      <c r="C1000" s="3"/>
      <c r="D1000" s="4"/>
      <c r="E1000" s="4"/>
      <c r="F1000" s="5"/>
      <c r="G1000" s="5"/>
      <c r="H1000" s="5"/>
      <c r="I1000" s="5"/>
      <c r="J1000" s="5"/>
      <c r="K1000" s="5"/>
      <c r="L1000" s="5"/>
      <c r="M1000" s="5"/>
      <c r="N1000" s="1"/>
      <c r="O1000" s="1"/>
      <c r="P1000" s="1"/>
      <c r="Q1000" s="1"/>
      <c r="R1000" s="1"/>
      <c r="S1000" s="1"/>
      <c r="T1000" s="1"/>
      <c r="U1000" s="7"/>
      <c r="W1000" s="2"/>
      <c r="X1000" s="2"/>
      <c r="Y1000" s="1"/>
      <c r="Z1000" s="1"/>
      <c r="AA1000" s="1"/>
      <c r="AB1000" s="1"/>
      <c r="AC1000" s="1"/>
      <c r="AD1000" s="1"/>
      <c r="AE1000" s="1"/>
      <c r="AF1000" s="1"/>
    </row>
    <row r="1001" spans="1:32" s="6" customFormat="1" x14ac:dyDescent="0.3">
      <c r="A1001" s="1"/>
      <c r="B1001" s="2"/>
      <c r="C1001" s="3"/>
      <c r="D1001" s="4"/>
      <c r="E1001" s="4"/>
      <c r="F1001" s="5"/>
      <c r="G1001" s="5"/>
      <c r="H1001" s="5"/>
      <c r="I1001" s="5"/>
      <c r="J1001" s="5"/>
      <c r="K1001" s="5"/>
      <c r="L1001" s="5"/>
      <c r="M1001" s="5"/>
      <c r="N1001" s="1"/>
      <c r="O1001" s="1"/>
      <c r="P1001" s="1"/>
      <c r="Q1001" s="1"/>
      <c r="R1001" s="1"/>
      <c r="S1001" s="1"/>
      <c r="T1001" s="1"/>
      <c r="U1001" s="7"/>
      <c r="W1001" s="2"/>
      <c r="X1001" s="2"/>
      <c r="Y1001" s="1"/>
      <c r="Z1001" s="1"/>
      <c r="AA1001" s="1"/>
      <c r="AB1001" s="1"/>
      <c r="AC1001" s="1"/>
      <c r="AD1001" s="1"/>
      <c r="AE1001" s="1"/>
      <c r="AF1001" s="1"/>
    </row>
    <row r="1002" spans="1:32" s="6" customFormat="1" x14ac:dyDescent="0.3">
      <c r="A1002" s="1"/>
      <c r="B1002" s="2"/>
      <c r="C1002" s="3"/>
      <c r="D1002" s="4"/>
      <c r="E1002" s="4"/>
      <c r="F1002" s="5"/>
      <c r="G1002" s="5"/>
      <c r="H1002" s="5"/>
      <c r="I1002" s="5"/>
      <c r="J1002" s="5"/>
      <c r="K1002" s="5"/>
      <c r="L1002" s="5"/>
      <c r="M1002" s="5"/>
      <c r="N1002" s="1"/>
      <c r="O1002" s="1"/>
      <c r="P1002" s="1"/>
      <c r="Q1002" s="1"/>
      <c r="R1002" s="1"/>
      <c r="S1002" s="1"/>
      <c r="T1002" s="1"/>
      <c r="U1002" s="7"/>
      <c r="W1002" s="2"/>
      <c r="X1002" s="2"/>
      <c r="Y1002" s="1"/>
      <c r="Z1002" s="1"/>
      <c r="AA1002" s="1"/>
      <c r="AB1002" s="1"/>
      <c r="AC1002" s="1"/>
      <c r="AD1002" s="1"/>
      <c r="AE1002" s="1"/>
      <c r="AF1002" s="1"/>
    </row>
    <row r="1003" spans="1:32" s="6" customFormat="1" x14ac:dyDescent="0.3">
      <c r="A1003" s="1"/>
      <c r="B1003" s="2"/>
      <c r="C1003" s="3"/>
      <c r="D1003" s="4"/>
      <c r="E1003" s="4"/>
      <c r="F1003" s="5"/>
      <c r="G1003" s="5"/>
      <c r="H1003" s="5"/>
      <c r="I1003" s="5"/>
      <c r="J1003" s="5"/>
      <c r="K1003" s="5"/>
      <c r="L1003" s="5"/>
      <c r="M1003" s="5"/>
      <c r="N1003" s="1"/>
      <c r="O1003" s="1"/>
      <c r="P1003" s="1"/>
      <c r="Q1003" s="1"/>
      <c r="R1003" s="1"/>
      <c r="S1003" s="1"/>
      <c r="T1003" s="1"/>
      <c r="U1003" s="7"/>
      <c r="W1003" s="2"/>
      <c r="X1003" s="2"/>
      <c r="Y1003" s="1"/>
      <c r="Z1003" s="1"/>
      <c r="AA1003" s="1"/>
      <c r="AB1003" s="1"/>
      <c r="AC1003" s="1"/>
      <c r="AD1003" s="1"/>
      <c r="AE1003" s="1"/>
      <c r="AF1003" s="1"/>
    </row>
    <row r="1004" spans="1:32" s="6" customFormat="1" x14ac:dyDescent="0.3">
      <c r="A1004" s="1"/>
      <c r="B1004" s="2"/>
      <c r="C1004" s="3"/>
      <c r="D1004" s="4"/>
      <c r="E1004" s="4"/>
      <c r="F1004" s="5"/>
      <c r="G1004" s="5"/>
      <c r="H1004" s="5"/>
      <c r="I1004" s="5"/>
      <c r="J1004" s="5"/>
      <c r="K1004" s="5"/>
      <c r="L1004" s="5"/>
      <c r="M1004" s="5"/>
      <c r="N1004" s="1"/>
      <c r="O1004" s="1"/>
      <c r="P1004" s="1"/>
      <c r="Q1004" s="1"/>
      <c r="R1004" s="1"/>
      <c r="S1004" s="1"/>
      <c r="T1004" s="1"/>
      <c r="U1004" s="7"/>
      <c r="W1004" s="2"/>
      <c r="X1004" s="2"/>
      <c r="Y1004" s="1"/>
      <c r="Z1004" s="1"/>
      <c r="AA1004" s="1"/>
      <c r="AB1004" s="1"/>
      <c r="AC1004" s="1"/>
      <c r="AD1004" s="1"/>
      <c r="AE1004" s="1"/>
      <c r="AF1004" s="1"/>
    </row>
    <row r="1005" spans="1:32" s="6" customFormat="1" x14ac:dyDescent="0.3">
      <c r="A1005" s="1"/>
      <c r="B1005" s="2"/>
      <c r="C1005" s="3"/>
      <c r="D1005" s="4"/>
      <c r="E1005" s="4"/>
      <c r="F1005" s="5"/>
      <c r="G1005" s="5"/>
      <c r="H1005" s="5"/>
      <c r="I1005" s="5"/>
      <c r="J1005" s="5"/>
      <c r="K1005" s="5"/>
      <c r="L1005" s="5"/>
      <c r="M1005" s="5"/>
      <c r="N1005" s="1"/>
      <c r="O1005" s="1"/>
      <c r="P1005" s="1"/>
      <c r="Q1005" s="1"/>
      <c r="R1005" s="1"/>
      <c r="S1005" s="1"/>
      <c r="T1005" s="1"/>
      <c r="U1005" s="7"/>
      <c r="W1005" s="2"/>
      <c r="X1005" s="2"/>
      <c r="Y1005" s="1"/>
      <c r="Z1005" s="1"/>
      <c r="AA1005" s="1"/>
      <c r="AB1005" s="1"/>
      <c r="AC1005" s="1"/>
      <c r="AD1005" s="1"/>
      <c r="AE1005" s="1"/>
      <c r="AF1005" s="1"/>
    </row>
    <row r="1006" spans="1:32" s="6" customFormat="1" x14ac:dyDescent="0.3">
      <c r="A1006" s="1"/>
      <c r="B1006" s="2"/>
      <c r="C1006" s="3"/>
      <c r="D1006" s="4"/>
      <c r="E1006" s="4"/>
      <c r="F1006" s="5"/>
      <c r="G1006" s="5"/>
      <c r="H1006" s="5"/>
      <c r="I1006" s="5"/>
      <c r="J1006" s="5"/>
      <c r="K1006" s="5"/>
      <c r="L1006" s="5"/>
      <c r="M1006" s="5"/>
      <c r="N1006" s="1"/>
      <c r="O1006" s="1"/>
      <c r="P1006" s="1"/>
      <c r="Q1006" s="1"/>
      <c r="R1006" s="1"/>
      <c r="S1006" s="1"/>
      <c r="T1006" s="1"/>
      <c r="U1006" s="7"/>
      <c r="W1006" s="2"/>
      <c r="X1006" s="2"/>
      <c r="Y1006" s="1"/>
      <c r="Z1006" s="1"/>
      <c r="AA1006" s="1"/>
      <c r="AB1006" s="1"/>
      <c r="AC1006" s="1"/>
      <c r="AD1006" s="1"/>
      <c r="AE1006" s="1"/>
      <c r="AF1006" s="1"/>
    </row>
    <row r="1007" spans="1:32" s="6" customFormat="1" x14ac:dyDescent="0.3">
      <c r="A1007" s="1"/>
      <c r="B1007" s="2"/>
      <c r="C1007" s="3"/>
      <c r="D1007" s="4"/>
      <c r="E1007" s="4"/>
      <c r="F1007" s="5"/>
      <c r="G1007" s="5"/>
      <c r="H1007" s="5"/>
      <c r="I1007" s="5"/>
      <c r="J1007" s="5"/>
      <c r="K1007" s="5"/>
      <c r="L1007" s="5"/>
      <c r="M1007" s="5"/>
      <c r="N1007" s="1"/>
      <c r="O1007" s="1"/>
      <c r="P1007" s="1"/>
      <c r="Q1007" s="1"/>
      <c r="R1007" s="1"/>
      <c r="S1007" s="1"/>
      <c r="T1007" s="1"/>
      <c r="U1007" s="7"/>
      <c r="W1007" s="2"/>
      <c r="X1007" s="2"/>
      <c r="Y1007" s="1"/>
      <c r="Z1007" s="1"/>
      <c r="AA1007" s="1"/>
      <c r="AB1007" s="1"/>
      <c r="AC1007" s="1"/>
      <c r="AD1007" s="1"/>
      <c r="AE1007" s="1"/>
      <c r="AF1007" s="1"/>
    </row>
    <row r="1008" spans="1:32" s="6" customFormat="1" x14ac:dyDescent="0.3">
      <c r="A1008" s="1"/>
      <c r="B1008" s="2"/>
      <c r="C1008" s="3"/>
      <c r="D1008" s="4"/>
      <c r="E1008" s="4"/>
      <c r="F1008" s="5"/>
      <c r="G1008" s="5"/>
      <c r="H1008" s="5"/>
      <c r="I1008" s="5"/>
      <c r="J1008" s="5"/>
      <c r="K1008" s="5"/>
      <c r="L1008" s="5"/>
      <c r="M1008" s="5"/>
      <c r="N1008" s="1"/>
      <c r="O1008" s="1"/>
      <c r="P1008" s="1"/>
      <c r="Q1008" s="1"/>
      <c r="R1008" s="1"/>
      <c r="S1008" s="1"/>
      <c r="T1008" s="1"/>
      <c r="U1008" s="7"/>
      <c r="W1008" s="2"/>
      <c r="X1008" s="2"/>
      <c r="Y1008" s="1"/>
      <c r="Z1008" s="1"/>
      <c r="AA1008" s="1"/>
      <c r="AB1008" s="1"/>
      <c r="AC1008" s="1"/>
      <c r="AD1008" s="1"/>
      <c r="AE1008" s="1"/>
      <c r="AF1008" s="1"/>
    </row>
    <row r="1009" spans="1:32" s="6" customFormat="1" x14ac:dyDescent="0.3">
      <c r="A1009" s="1"/>
      <c r="B1009" s="2"/>
      <c r="C1009" s="3"/>
      <c r="D1009" s="4"/>
      <c r="E1009" s="4"/>
      <c r="F1009" s="5"/>
      <c r="G1009" s="5"/>
      <c r="H1009" s="5"/>
      <c r="I1009" s="5"/>
      <c r="J1009" s="5"/>
      <c r="K1009" s="5"/>
      <c r="L1009" s="5"/>
      <c r="M1009" s="5"/>
      <c r="N1009" s="1"/>
      <c r="O1009" s="1"/>
      <c r="P1009" s="1"/>
      <c r="Q1009" s="1"/>
      <c r="R1009" s="1"/>
      <c r="S1009" s="1"/>
      <c r="T1009" s="1"/>
      <c r="U1009" s="7"/>
      <c r="W1009" s="2"/>
      <c r="X1009" s="2"/>
      <c r="Y1009" s="1"/>
      <c r="Z1009" s="1"/>
      <c r="AA1009" s="1"/>
      <c r="AB1009" s="1"/>
      <c r="AC1009" s="1"/>
      <c r="AD1009" s="1"/>
      <c r="AE1009" s="1"/>
      <c r="AF1009" s="1"/>
    </row>
    <row r="1010" spans="1:32" s="6" customFormat="1" x14ac:dyDescent="0.3">
      <c r="A1010" s="1"/>
      <c r="B1010" s="2"/>
      <c r="C1010" s="3"/>
      <c r="D1010" s="4"/>
      <c r="E1010" s="4"/>
      <c r="F1010" s="5"/>
      <c r="G1010" s="5"/>
      <c r="H1010" s="5"/>
      <c r="I1010" s="5"/>
      <c r="J1010" s="5"/>
      <c r="K1010" s="5"/>
      <c r="L1010" s="5"/>
      <c r="M1010" s="5"/>
      <c r="N1010" s="1"/>
      <c r="O1010" s="1"/>
      <c r="P1010" s="1"/>
      <c r="Q1010" s="1"/>
      <c r="R1010" s="1"/>
      <c r="S1010" s="1"/>
      <c r="T1010" s="1"/>
      <c r="U1010" s="7"/>
      <c r="W1010" s="2"/>
      <c r="X1010" s="2"/>
      <c r="Y1010" s="1"/>
      <c r="Z1010" s="1"/>
      <c r="AA1010" s="1"/>
      <c r="AB1010" s="1"/>
      <c r="AC1010" s="1"/>
      <c r="AD1010" s="1"/>
      <c r="AE1010" s="1"/>
      <c r="AF1010" s="1"/>
    </row>
    <row r="1011" spans="1:32" s="6" customFormat="1" x14ac:dyDescent="0.3">
      <c r="A1011" s="1"/>
      <c r="B1011" s="2"/>
      <c r="C1011" s="3"/>
      <c r="D1011" s="4"/>
      <c r="E1011" s="4"/>
      <c r="F1011" s="5"/>
      <c r="G1011" s="5"/>
      <c r="H1011" s="5"/>
      <c r="I1011" s="5"/>
      <c r="J1011" s="5"/>
      <c r="K1011" s="5"/>
      <c r="L1011" s="5"/>
      <c r="M1011" s="5"/>
      <c r="N1011" s="1"/>
      <c r="O1011" s="1"/>
      <c r="P1011" s="1"/>
      <c r="Q1011" s="1"/>
      <c r="R1011" s="1"/>
      <c r="S1011" s="1"/>
      <c r="T1011" s="1"/>
      <c r="U1011" s="7"/>
      <c r="W1011" s="2"/>
      <c r="X1011" s="2"/>
      <c r="Y1011" s="1"/>
      <c r="Z1011" s="1"/>
      <c r="AA1011" s="1"/>
      <c r="AB1011" s="1"/>
      <c r="AC1011" s="1"/>
      <c r="AD1011" s="1"/>
      <c r="AE1011" s="1"/>
      <c r="AF1011" s="1"/>
    </row>
    <row r="1012" spans="1:32" s="6" customFormat="1" x14ac:dyDescent="0.3">
      <c r="A1012" s="1"/>
      <c r="B1012" s="2"/>
      <c r="C1012" s="3"/>
      <c r="D1012" s="4"/>
      <c r="E1012" s="4"/>
      <c r="F1012" s="5"/>
      <c r="G1012" s="5"/>
      <c r="H1012" s="5"/>
      <c r="I1012" s="5"/>
      <c r="J1012" s="5"/>
      <c r="K1012" s="5"/>
      <c r="L1012" s="5"/>
      <c r="M1012" s="5"/>
      <c r="N1012" s="1"/>
      <c r="O1012" s="1"/>
      <c r="P1012" s="1"/>
      <c r="Q1012" s="1"/>
      <c r="R1012" s="1"/>
      <c r="S1012" s="1"/>
      <c r="T1012" s="1"/>
      <c r="U1012" s="7"/>
      <c r="W1012" s="2"/>
      <c r="X1012" s="2"/>
      <c r="Y1012" s="1"/>
      <c r="Z1012" s="1"/>
      <c r="AA1012" s="1"/>
      <c r="AB1012" s="1"/>
      <c r="AC1012" s="1"/>
      <c r="AD1012" s="1"/>
      <c r="AE1012" s="1"/>
      <c r="AF1012" s="1"/>
    </row>
    <row r="1013" spans="1:32" s="6" customFormat="1" x14ac:dyDescent="0.3">
      <c r="A1013" s="1"/>
      <c r="B1013" s="2"/>
      <c r="C1013" s="3"/>
      <c r="D1013" s="4"/>
      <c r="E1013" s="4"/>
      <c r="F1013" s="5"/>
      <c r="G1013" s="5"/>
      <c r="H1013" s="5"/>
      <c r="I1013" s="5"/>
      <c r="J1013" s="5"/>
      <c r="K1013" s="5"/>
      <c r="L1013" s="5"/>
      <c r="M1013" s="5"/>
      <c r="N1013" s="1"/>
      <c r="O1013" s="1"/>
      <c r="P1013" s="1"/>
      <c r="Q1013" s="1"/>
      <c r="R1013" s="1"/>
      <c r="S1013" s="1"/>
      <c r="T1013" s="1"/>
      <c r="U1013" s="7"/>
      <c r="W1013" s="2"/>
      <c r="X1013" s="2"/>
      <c r="Y1013" s="1"/>
      <c r="Z1013" s="1"/>
      <c r="AA1013" s="1"/>
      <c r="AB1013" s="1"/>
      <c r="AC1013" s="1"/>
      <c r="AD1013" s="1"/>
      <c r="AE1013" s="1"/>
      <c r="AF1013" s="1"/>
    </row>
    <row r="1014" spans="1:32" s="6" customFormat="1" x14ac:dyDescent="0.3">
      <c r="A1014" s="1"/>
      <c r="B1014" s="2"/>
      <c r="C1014" s="3"/>
      <c r="D1014" s="4"/>
      <c r="E1014" s="4"/>
      <c r="F1014" s="5"/>
      <c r="G1014" s="5"/>
      <c r="H1014" s="5"/>
      <c r="I1014" s="5"/>
      <c r="J1014" s="5"/>
      <c r="K1014" s="5"/>
      <c r="L1014" s="5"/>
      <c r="M1014" s="5"/>
      <c r="N1014" s="1"/>
      <c r="O1014" s="1"/>
      <c r="P1014" s="1"/>
      <c r="Q1014" s="1"/>
      <c r="R1014" s="1"/>
      <c r="S1014" s="1"/>
      <c r="T1014" s="1"/>
      <c r="U1014" s="7"/>
      <c r="W1014" s="2"/>
      <c r="X1014" s="2"/>
      <c r="Y1014" s="1"/>
      <c r="Z1014" s="1"/>
      <c r="AA1014" s="1"/>
      <c r="AB1014" s="1"/>
      <c r="AC1014" s="1"/>
      <c r="AD1014" s="1"/>
      <c r="AE1014" s="1"/>
      <c r="AF1014" s="1"/>
    </row>
    <row r="1015" spans="1:32" s="6" customFormat="1" x14ac:dyDescent="0.3">
      <c r="A1015" s="1"/>
      <c r="B1015" s="2"/>
      <c r="C1015" s="3"/>
      <c r="D1015" s="4"/>
      <c r="E1015" s="4"/>
      <c r="F1015" s="5"/>
      <c r="G1015" s="5"/>
      <c r="H1015" s="5"/>
      <c r="I1015" s="5"/>
      <c r="J1015" s="5"/>
      <c r="K1015" s="5"/>
      <c r="L1015" s="5"/>
      <c r="M1015" s="5"/>
      <c r="N1015" s="1"/>
      <c r="O1015" s="1"/>
      <c r="P1015" s="1"/>
      <c r="Q1015" s="1"/>
      <c r="R1015" s="1"/>
      <c r="S1015" s="1"/>
      <c r="T1015" s="1"/>
      <c r="U1015" s="7"/>
      <c r="W1015" s="2"/>
      <c r="X1015" s="2"/>
      <c r="Y1015" s="1"/>
      <c r="Z1015" s="1"/>
      <c r="AA1015" s="1"/>
      <c r="AB1015" s="1"/>
      <c r="AC1015" s="1"/>
      <c r="AD1015" s="1"/>
      <c r="AE1015" s="1"/>
      <c r="AF1015" s="1"/>
    </row>
    <row r="1016" spans="1:32" s="6" customFormat="1" x14ac:dyDescent="0.3">
      <c r="A1016" s="1"/>
      <c r="B1016" s="2"/>
      <c r="C1016" s="3"/>
      <c r="D1016" s="4"/>
      <c r="E1016" s="4"/>
      <c r="F1016" s="5"/>
      <c r="G1016" s="5"/>
      <c r="H1016" s="5"/>
      <c r="I1016" s="5"/>
      <c r="J1016" s="5"/>
      <c r="K1016" s="5"/>
      <c r="L1016" s="5"/>
      <c r="M1016" s="5"/>
      <c r="N1016" s="1"/>
      <c r="O1016" s="1"/>
      <c r="P1016" s="1"/>
      <c r="Q1016" s="1"/>
      <c r="R1016" s="1"/>
      <c r="S1016" s="1"/>
      <c r="T1016" s="1"/>
      <c r="U1016" s="7"/>
      <c r="W1016" s="2"/>
      <c r="X1016" s="2"/>
      <c r="Y1016" s="1"/>
      <c r="Z1016" s="1"/>
      <c r="AA1016" s="1"/>
      <c r="AB1016" s="1"/>
      <c r="AC1016" s="1"/>
      <c r="AD1016" s="1"/>
      <c r="AE1016" s="1"/>
      <c r="AF1016" s="1"/>
    </row>
    <row r="1017" spans="1:32" s="6" customFormat="1" x14ac:dyDescent="0.3">
      <c r="A1017" s="1"/>
      <c r="B1017" s="2"/>
      <c r="C1017" s="3"/>
      <c r="D1017" s="4"/>
      <c r="E1017" s="4"/>
      <c r="F1017" s="5"/>
      <c r="G1017" s="5"/>
      <c r="H1017" s="5"/>
      <c r="I1017" s="5"/>
      <c r="J1017" s="5"/>
      <c r="K1017" s="5"/>
      <c r="L1017" s="5"/>
      <c r="M1017" s="5"/>
      <c r="N1017" s="1"/>
      <c r="O1017" s="1"/>
      <c r="P1017" s="1"/>
      <c r="Q1017" s="1"/>
      <c r="R1017" s="1"/>
      <c r="S1017" s="1"/>
      <c r="T1017" s="1"/>
      <c r="U1017" s="7"/>
      <c r="W1017" s="2"/>
      <c r="X1017" s="2"/>
      <c r="Y1017" s="1"/>
      <c r="Z1017" s="1"/>
      <c r="AA1017" s="1"/>
      <c r="AB1017" s="1"/>
      <c r="AC1017" s="1"/>
      <c r="AD1017" s="1"/>
      <c r="AE1017" s="1"/>
      <c r="AF1017" s="1"/>
    </row>
    <row r="1018" spans="1:32" s="6" customFormat="1" x14ac:dyDescent="0.3">
      <c r="A1018" s="1"/>
      <c r="B1018" s="2"/>
      <c r="C1018" s="3"/>
      <c r="D1018" s="4"/>
      <c r="E1018" s="4"/>
      <c r="F1018" s="5"/>
      <c r="G1018" s="5"/>
      <c r="H1018" s="5"/>
      <c r="I1018" s="5"/>
      <c r="J1018" s="5"/>
      <c r="K1018" s="5"/>
      <c r="L1018" s="5"/>
      <c r="M1018" s="5"/>
      <c r="N1018" s="1"/>
      <c r="O1018" s="1"/>
      <c r="P1018" s="1"/>
      <c r="Q1018" s="1"/>
      <c r="R1018" s="1"/>
      <c r="S1018" s="1"/>
      <c r="T1018" s="1"/>
      <c r="U1018" s="7"/>
      <c r="W1018" s="2"/>
      <c r="X1018" s="2"/>
      <c r="Y1018" s="1"/>
      <c r="Z1018" s="1"/>
      <c r="AA1018" s="1"/>
      <c r="AB1018" s="1"/>
      <c r="AC1018" s="1"/>
      <c r="AD1018" s="1"/>
      <c r="AE1018" s="1"/>
      <c r="AF1018" s="1"/>
    </row>
    <row r="1019" spans="1:32" s="6" customFormat="1" x14ac:dyDescent="0.3">
      <c r="A1019" s="1"/>
      <c r="B1019" s="2"/>
      <c r="C1019" s="3"/>
      <c r="D1019" s="4"/>
      <c r="E1019" s="4"/>
      <c r="F1019" s="5"/>
      <c r="G1019" s="5"/>
      <c r="H1019" s="5"/>
      <c r="I1019" s="5"/>
      <c r="J1019" s="5"/>
      <c r="K1019" s="5"/>
      <c r="L1019" s="5"/>
      <c r="M1019" s="5"/>
      <c r="N1019" s="1"/>
      <c r="O1019" s="1"/>
      <c r="P1019" s="1"/>
      <c r="Q1019" s="1"/>
      <c r="R1019" s="1"/>
      <c r="S1019" s="1"/>
      <c r="T1019" s="1"/>
      <c r="U1019" s="7"/>
      <c r="W1019" s="2"/>
      <c r="X1019" s="2"/>
      <c r="Y1019" s="1"/>
      <c r="Z1019" s="1"/>
      <c r="AA1019" s="1"/>
      <c r="AB1019" s="1"/>
      <c r="AC1019" s="1"/>
      <c r="AD1019" s="1"/>
      <c r="AE1019" s="1"/>
      <c r="AF1019" s="1"/>
    </row>
    <row r="1020" spans="1:32" s="6" customFormat="1" x14ac:dyDescent="0.3">
      <c r="A1020" s="1"/>
      <c r="B1020" s="2"/>
      <c r="C1020" s="3"/>
      <c r="D1020" s="4"/>
      <c r="E1020" s="4"/>
      <c r="F1020" s="5"/>
      <c r="G1020" s="5"/>
      <c r="H1020" s="5"/>
      <c r="I1020" s="5"/>
      <c r="J1020" s="5"/>
      <c r="K1020" s="5"/>
      <c r="L1020" s="5"/>
      <c r="M1020" s="5"/>
      <c r="N1020" s="1"/>
      <c r="O1020" s="1"/>
      <c r="P1020" s="1"/>
      <c r="Q1020" s="1"/>
      <c r="R1020" s="1"/>
      <c r="S1020" s="1"/>
      <c r="T1020" s="1"/>
      <c r="U1020" s="7"/>
      <c r="W1020" s="2"/>
      <c r="X1020" s="2"/>
      <c r="Y1020" s="1"/>
      <c r="Z1020" s="1"/>
      <c r="AA1020" s="1"/>
      <c r="AB1020" s="1"/>
      <c r="AC1020" s="1"/>
      <c r="AD1020" s="1"/>
      <c r="AE1020" s="1"/>
      <c r="AF1020" s="1"/>
    </row>
    <row r="1021" spans="1:32" s="6" customFormat="1" x14ac:dyDescent="0.3">
      <c r="A1021" s="1"/>
      <c r="B1021" s="2"/>
      <c r="C1021" s="3"/>
      <c r="D1021" s="4"/>
      <c r="E1021" s="4"/>
      <c r="F1021" s="5"/>
      <c r="G1021" s="5"/>
      <c r="H1021" s="5"/>
      <c r="I1021" s="5"/>
      <c r="J1021" s="5"/>
      <c r="K1021" s="5"/>
      <c r="L1021" s="5"/>
      <c r="M1021" s="5"/>
      <c r="N1021" s="1"/>
      <c r="O1021" s="1"/>
      <c r="P1021" s="1"/>
      <c r="Q1021" s="1"/>
      <c r="R1021" s="1"/>
      <c r="S1021" s="1"/>
      <c r="T1021" s="1"/>
      <c r="U1021" s="7"/>
      <c r="W1021" s="2"/>
      <c r="X1021" s="2"/>
      <c r="Y1021" s="1"/>
      <c r="Z1021" s="1"/>
      <c r="AA1021" s="1"/>
      <c r="AB1021" s="1"/>
      <c r="AC1021" s="1"/>
      <c r="AD1021" s="1"/>
      <c r="AE1021" s="1"/>
      <c r="AF1021" s="1"/>
    </row>
    <row r="1022" spans="1:32" s="6" customFormat="1" x14ac:dyDescent="0.3">
      <c r="A1022" s="1"/>
      <c r="B1022" s="2"/>
      <c r="C1022" s="3"/>
      <c r="D1022" s="4"/>
      <c r="E1022" s="4"/>
      <c r="F1022" s="5"/>
      <c r="G1022" s="5"/>
      <c r="H1022" s="5"/>
      <c r="I1022" s="5"/>
      <c r="J1022" s="5"/>
      <c r="K1022" s="5"/>
      <c r="L1022" s="5"/>
      <c r="M1022" s="5"/>
      <c r="N1022" s="1"/>
      <c r="O1022" s="1"/>
      <c r="P1022" s="1"/>
      <c r="Q1022" s="1"/>
      <c r="R1022" s="1"/>
      <c r="S1022" s="1"/>
      <c r="T1022" s="1"/>
      <c r="U1022" s="7"/>
      <c r="W1022" s="2"/>
      <c r="X1022" s="2"/>
      <c r="Y1022" s="1"/>
      <c r="Z1022" s="1"/>
      <c r="AA1022" s="1"/>
      <c r="AB1022" s="1"/>
      <c r="AC1022" s="1"/>
      <c r="AD1022" s="1"/>
      <c r="AE1022" s="1"/>
      <c r="AF1022" s="1"/>
    </row>
    <row r="1023" spans="1:32" s="6" customFormat="1" x14ac:dyDescent="0.3">
      <c r="A1023" s="1"/>
      <c r="B1023" s="2"/>
      <c r="C1023" s="3"/>
      <c r="D1023" s="4"/>
      <c r="E1023" s="4"/>
      <c r="F1023" s="5"/>
      <c r="G1023" s="5"/>
      <c r="H1023" s="5"/>
      <c r="I1023" s="5"/>
      <c r="J1023" s="5"/>
      <c r="K1023" s="5"/>
      <c r="L1023" s="5"/>
      <c r="M1023" s="5"/>
      <c r="N1023" s="1"/>
      <c r="O1023" s="1"/>
      <c r="P1023" s="1"/>
      <c r="Q1023" s="1"/>
      <c r="R1023" s="1"/>
      <c r="S1023" s="1"/>
      <c r="T1023" s="1"/>
      <c r="U1023" s="7"/>
      <c r="W1023" s="2"/>
      <c r="X1023" s="2"/>
      <c r="Y1023" s="1"/>
      <c r="Z1023" s="1"/>
      <c r="AA1023" s="1"/>
      <c r="AB1023" s="1"/>
      <c r="AC1023" s="1"/>
      <c r="AD1023" s="1"/>
      <c r="AE1023" s="1"/>
      <c r="AF1023" s="1"/>
    </row>
    <row r="1024" spans="1:32" s="6" customFormat="1" x14ac:dyDescent="0.3">
      <c r="A1024" s="1"/>
      <c r="B1024" s="2"/>
      <c r="C1024" s="3"/>
      <c r="D1024" s="4"/>
      <c r="E1024" s="4"/>
      <c r="F1024" s="5"/>
      <c r="G1024" s="5"/>
      <c r="H1024" s="5"/>
      <c r="I1024" s="5"/>
      <c r="J1024" s="5"/>
      <c r="K1024" s="5"/>
      <c r="L1024" s="5"/>
      <c r="M1024" s="5"/>
      <c r="N1024" s="1"/>
      <c r="O1024" s="1"/>
      <c r="P1024" s="1"/>
      <c r="Q1024" s="1"/>
      <c r="R1024" s="1"/>
      <c r="S1024" s="1"/>
      <c r="T1024" s="1"/>
      <c r="U1024" s="7"/>
      <c r="W1024" s="2"/>
      <c r="X1024" s="2"/>
      <c r="Y1024" s="1"/>
      <c r="Z1024" s="1"/>
      <c r="AA1024" s="1"/>
      <c r="AB1024" s="1"/>
      <c r="AC1024" s="1"/>
      <c r="AD1024" s="1"/>
      <c r="AE1024" s="1"/>
      <c r="AF1024" s="1"/>
    </row>
    <row r="1025" spans="1:32" s="6" customFormat="1" x14ac:dyDescent="0.3">
      <c r="A1025" s="1"/>
      <c r="B1025" s="2"/>
      <c r="C1025" s="3"/>
      <c r="D1025" s="4"/>
      <c r="E1025" s="4"/>
      <c r="F1025" s="5"/>
      <c r="G1025" s="5"/>
      <c r="H1025" s="5"/>
      <c r="I1025" s="5"/>
      <c r="J1025" s="5"/>
      <c r="K1025" s="5"/>
      <c r="L1025" s="5"/>
      <c r="M1025" s="5"/>
      <c r="N1025" s="1"/>
      <c r="O1025" s="1"/>
      <c r="P1025" s="1"/>
      <c r="Q1025" s="1"/>
      <c r="R1025" s="1"/>
      <c r="S1025" s="1"/>
      <c r="T1025" s="1"/>
      <c r="U1025" s="7"/>
      <c r="W1025" s="2"/>
      <c r="X1025" s="2"/>
      <c r="Y1025" s="1"/>
      <c r="Z1025" s="1"/>
      <c r="AA1025" s="1"/>
      <c r="AB1025" s="1"/>
      <c r="AC1025" s="1"/>
      <c r="AD1025" s="1"/>
      <c r="AE1025" s="1"/>
      <c r="AF1025" s="1"/>
    </row>
    <row r="1026" spans="1:32" s="6" customFormat="1" x14ac:dyDescent="0.3">
      <c r="A1026" s="1"/>
      <c r="B1026" s="2"/>
      <c r="C1026" s="3"/>
      <c r="D1026" s="4"/>
      <c r="E1026" s="4"/>
      <c r="F1026" s="5"/>
      <c r="G1026" s="5"/>
      <c r="H1026" s="5"/>
      <c r="I1026" s="5"/>
      <c r="J1026" s="5"/>
      <c r="K1026" s="5"/>
      <c r="L1026" s="5"/>
      <c r="M1026" s="5"/>
      <c r="N1026" s="1"/>
      <c r="O1026" s="1"/>
      <c r="P1026" s="1"/>
      <c r="Q1026" s="1"/>
      <c r="R1026" s="1"/>
      <c r="S1026" s="1"/>
      <c r="T1026" s="1"/>
      <c r="U1026" s="7"/>
      <c r="W1026" s="2"/>
      <c r="X1026" s="2"/>
      <c r="Y1026" s="1"/>
      <c r="Z1026" s="1"/>
      <c r="AA1026" s="1"/>
      <c r="AB1026" s="1"/>
      <c r="AC1026" s="1"/>
      <c r="AD1026" s="1"/>
      <c r="AE1026" s="1"/>
      <c r="AF1026" s="1"/>
    </row>
    <row r="1027" spans="1:32" s="6" customFormat="1" x14ac:dyDescent="0.3">
      <c r="A1027" s="1"/>
      <c r="B1027" s="2"/>
      <c r="C1027" s="3"/>
      <c r="D1027" s="4"/>
      <c r="E1027" s="4"/>
      <c r="F1027" s="5"/>
      <c r="G1027" s="5"/>
      <c r="H1027" s="5"/>
      <c r="I1027" s="5"/>
      <c r="J1027" s="5"/>
      <c r="K1027" s="5"/>
      <c r="L1027" s="5"/>
      <c r="M1027" s="5"/>
      <c r="N1027" s="1"/>
      <c r="O1027" s="1"/>
      <c r="P1027" s="1"/>
      <c r="Q1027" s="1"/>
      <c r="R1027" s="1"/>
      <c r="S1027" s="1"/>
      <c r="T1027" s="1"/>
      <c r="U1027" s="7"/>
      <c r="W1027" s="2"/>
      <c r="X1027" s="2"/>
      <c r="Y1027" s="1"/>
      <c r="Z1027" s="1"/>
      <c r="AA1027" s="1"/>
      <c r="AB1027" s="1"/>
      <c r="AC1027" s="1"/>
      <c r="AD1027" s="1"/>
      <c r="AE1027" s="1"/>
      <c r="AF1027" s="1"/>
    </row>
    <row r="1028" spans="1:32" s="6" customFormat="1" x14ac:dyDescent="0.3">
      <c r="A1028" s="1"/>
      <c r="B1028" s="2"/>
      <c r="C1028" s="3"/>
      <c r="D1028" s="4"/>
      <c r="E1028" s="4"/>
      <c r="F1028" s="5"/>
      <c r="G1028" s="5"/>
      <c r="H1028" s="5"/>
      <c r="I1028" s="5"/>
      <c r="J1028" s="5"/>
      <c r="K1028" s="5"/>
      <c r="L1028" s="5"/>
      <c r="M1028" s="5"/>
      <c r="N1028" s="1"/>
      <c r="O1028" s="1"/>
      <c r="P1028" s="1"/>
      <c r="Q1028" s="1"/>
      <c r="R1028" s="1"/>
      <c r="S1028" s="1"/>
      <c r="T1028" s="1"/>
      <c r="U1028" s="7"/>
      <c r="W1028" s="2"/>
      <c r="X1028" s="2"/>
      <c r="Y1028" s="1"/>
      <c r="Z1028" s="1"/>
      <c r="AA1028" s="1"/>
      <c r="AB1028" s="1"/>
      <c r="AC1028" s="1"/>
      <c r="AD1028" s="1"/>
      <c r="AE1028" s="1"/>
      <c r="AF1028" s="1"/>
    </row>
    <row r="1029" spans="1:32" s="6" customFormat="1" x14ac:dyDescent="0.3">
      <c r="A1029" s="1"/>
      <c r="B1029" s="2"/>
      <c r="C1029" s="3"/>
      <c r="D1029" s="4"/>
      <c r="E1029" s="4"/>
      <c r="F1029" s="5"/>
      <c r="G1029" s="5"/>
      <c r="H1029" s="5"/>
      <c r="I1029" s="5"/>
      <c r="J1029" s="5"/>
      <c r="K1029" s="5"/>
      <c r="L1029" s="5"/>
      <c r="M1029" s="5"/>
      <c r="N1029" s="1"/>
      <c r="O1029" s="1"/>
      <c r="P1029" s="1"/>
      <c r="Q1029" s="1"/>
      <c r="R1029" s="1"/>
      <c r="S1029" s="1"/>
      <c r="T1029" s="1"/>
      <c r="U1029" s="7"/>
      <c r="W1029" s="2"/>
      <c r="X1029" s="2"/>
      <c r="Y1029" s="1"/>
      <c r="Z1029" s="1"/>
      <c r="AA1029" s="1"/>
      <c r="AB1029" s="1"/>
      <c r="AC1029" s="1"/>
      <c r="AD1029" s="1"/>
      <c r="AE1029" s="1"/>
      <c r="AF1029" s="1"/>
    </row>
    <row r="1030" spans="1:32" s="6" customFormat="1" x14ac:dyDescent="0.3">
      <c r="A1030" s="1"/>
      <c r="B1030" s="2"/>
      <c r="C1030" s="3"/>
      <c r="D1030" s="4"/>
      <c r="E1030" s="4"/>
      <c r="F1030" s="5"/>
      <c r="G1030" s="5"/>
      <c r="H1030" s="5"/>
      <c r="I1030" s="5"/>
      <c r="J1030" s="5"/>
      <c r="K1030" s="5"/>
      <c r="L1030" s="5"/>
      <c r="M1030" s="5"/>
      <c r="N1030" s="1"/>
      <c r="O1030" s="1"/>
      <c r="P1030" s="1"/>
      <c r="Q1030" s="1"/>
      <c r="R1030" s="1"/>
      <c r="S1030" s="1"/>
      <c r="T1030" s="1"/>
      <c r="U1030" s="7"/>
      <c r="W1030" s="2"/>
      <c r="X1030" s="2"/>
      <c r="Y1030" s="1"/>
      <c r="Z1030" s="1"/>
      <c r="AA1030" s="1"/>
      <c r="AB1030" s="1"/>
      <c r="AC1030" s="1"/>
      <c r="AD1030" s="1"/>
      <c r="AE1030" s="1"/>
      <c r="AF1030" s="1"/>
    </row>
    <row r="1031" spans="1:32" s="6" customFormat="1" x14ac:dyDescent="0.3">
      <c r="A1031" s="1"/>
      <c r="B1031" s="2"/>
      <c r="C1031" s="3"/>
      <c r="D1031" s="4"/>
      <c r="E1031" s="4"/>
      <c r="F1031" s="5"/>
      <c r="G1031" s="5"/>
      <c r="H1031" s="5"/>
      <c r="I1031" s="5"/>
      <c r="J1031" s="5"/>
      <c r="K1031" s="5"/>
      <c r="L1031" s="5"/>
      <c r="M1031" s="5"/>
      <c r="N1031" s="1"/>
      <c r="O1031" s="1"/>
      <c r="P1031" s="1"/>
      <c r="Q1031" s="1"/>
      <c r="R1031" s="1"/>
      <c r="S1031" s="1"/>
      <c r="T1031" s="1"/>
      <c r="U1031" s="7"/>
      <c r="W1031" s="2"/>
      <c r="X1031" s="2"/>
      <c r="Y1031" s="1"/>
      <c r="Z1031" s="1"/>
      <c r="AA1031" s="1"/>
      <c r="AB1031" s="1"/>
      <c r="AC1031" s="1"/>
      <c r="AD1031" s="1"/>
      <c r="AE1031" s="1"/>
      <c r="AF1031" s="1"/>
    </row>
    <row r="1032" spans="1:32" s="6" customFormat="1" x14ac:dyDescent="0.3">
      <c r="A1032" s="1"/>
      <c r="B1032" s="2"/>
      <c r="C1032" s="3"/>
      <c r="D1032" s="4"/>
      <c r="E1032" s="4"/>
      <c r="F1032" s="5"/>
      <c r="G1032" s="5"/>
      <c r="H1032" s="5"/>
      <c r="I1032" s="5"/>
      <c r="J1032" s="5"/>
      <c r="K1032" s="5"/>
      <c r="L1032" s="5"/>
      <c r="M1032" s="5"/>
      <c r="N1032" s="1"/>
      <c r="O1032" s="1"/>
      <c r="P1032" s="1"/>
      <c r="Q1032" s="1"/>
      <c r="R1032" s="1"/>
      <c r="S1032" s="1"/>
      <c r="T1032" s="1"/>
      <c r="U1032" s="7"/>
      <c r="W1032" s="2"/>
      <c r="X1032" s="2"/>
      <c r="Y1032" s="1"/>
      <c r="Z1032" s="1"/>
      <c r="AA1032" s="1"/>
      <c r="AB1032" s="1"/>
      <c r="AC1032" s="1"/>
      <c r="AD1032" s="1"/>
      <c r="AE1032" s="1"/>
      <c r="AF1032" s="1"/>
    </row>
    <row r="1033" spans="1:32" s="6" customFormat="1" x14ac:dyDescent="0.3">
      <c r="A1033" s="1"/>
      <c r="B1033" s="2"/>
      <c r="C1033" s="3"/>
      <c r="D1033" s="4"/>
      <c r="E1033" s="4"/>
      <c r="F1033" s="5"/>
      <c r="G1033" s="5"/>
      <c r="H1033" s="5"/>
      <c r="I1033" s="5"/>
      <c r="J1033" s="5"/>
      <c r="K1033" s="5"/>
      <c r="L1033" s="5"/>
      <c r="M1033" s="5"/>
      <c r="N1033" s="1"/>
      <c r="O1033" s="1"/>
      <c r="P1033" s="1"/>
      <c r="Q1033" s="1"/>
      <c r="R1033" s="1"/>
      <c r="S1033" s="1"/>
      <c r="T1033" s="1"/>
      <c r="U1033" s="7"/>
      <c r="W1033" s="2"/>
      <c r="X1033" s="2"/>
      <c r="Y1033" s="1"/>
      <c r="Z1033" s="1"/>
      <c r="AA1033" s="1"/>
      <c r="AB1033" s="1"/>
      <c r="AC1033" s="1"/>
      <c r="AD1033" s="1"/>
      <c r="AE1033" s="1"/>
      <c r="AF1033" s="1"/>
    </row>
    <row r="1034" spans="1:32" s="6" customFormat="1" x14ac:dyDescent="0.3">
      <c r="A1034" s="1"/>
      <c r="B1034" s="2"/>
      <c r="C1034" s="3"/>
      <c r="D1034" s="4"/>
      <c r="E1034" s="4"/>
      <c r="F1034" s="5"/>
      <c r="G1034" s="5"/>
      <c r="H1034" s="5"/>
      <c r="I1034" s="5"/>
      <c r="J1034" s="5"/>
      <c r="K1034" s="5"/>
      <c r="L1034" s="5"/>
      <c r="M1034" s="5"/>
      <c r="N1034" s="1"/>
      <c r="O1034" s="1"/>
      <c r="P1034" s="1"/>
      <c r="Q1034" s="1"/>
      <c r="R1034" s="1"/>
      <c r="S1034" s="1"/>
      <c r="T1034" s="1"/>
      <c r="U1034" s="7"/>
      <c r="W1034" s="2"/>
      <c r="X1034" s="2"/>
      <c r="Y1034" s="1"/>
      <c r="Z1034" s="1"/>
      <c r="AA1034" s="1"/>
      <c r="AB1034" s="1"/>
      <c r="AC1034" s="1"/>
      <c r="AD1034" s="1"/>
      <c r="AE1034" s="1"/>
      <c r="AF1034" s="1"/>
    </row>
    <row r="1035" spans="1:32" s="6" customFormat="1" x14ac:dyDescent="0.3">
      <c r="A1035" s="1"/>
      <c r="B1035" s="2"/>
      <c r="C1035" s="3"/>
      <c r="D1035" s="4"/>
      <c r="E1035" s="4"/>
      <c r="F1035" s="5"/>
      <c r="G1035" s="5"/>
      <c r="H1035" s="5"/>
      <c r="I1035" s="5"/>
      <c r="J1035" s="5"/>
      <c r="K1035" s="5"/>
      <c r="L1035" s="5"/>
      <c r="M1035" s="5"/>
      <c r="N1035" s="1"/>
      <c r="O1035" s="1"/>
      <c r="P1035" s="1"/>
      <c r="Q1035" s="1"/>
      <c r="R1035" s="1"/>
      <c r="S1035" s="1"/>
      <c r="T1035" s="1"/>
      <c r="U1035" s="7"/>
      <c r="W1035" s="2"/>
      <c r="X1035" s="2"/>
      <c r="Y1035" s="1"/>
      <c r="Z1035" s="1"/>
      <c r="AA1035" s="1"/>
      <c r="AB1035" s="1"/>
      <c r="AC1035" s="1"/>
      <c r="AD1035" s="1"/>
      <c r="AE1035" s="1"/>
      <c r="AF1035" s="1"/>
    </row>
    <row r="1036" spans="1:32" s="6" customFormat="1" x14ac:dyDescent="0.3">
      <c r="A1036" s="1"/>
      <c r="B1036" s="2"/>
      <c r="C1036" s="3"/>
      <c r="D1036" s="4"/>
      <c r="E1036" s="4"/>
      <c r="F1036" s="5"/>
      <c r="G1036" s="5"/>
      <c r="H1036" s="5"/>
      <c r="I1036" s="5"/>
      <c r="J1036" s="5"/>
      <c r="K1036" s="5"/>
      <c r="L1036" s="5"/>
      <c r="M1036" s="5"/>
      <c r="N1036" s="1"/>
      <c r="O1036" s="1"/>
      <c r="P1036" s="1"/>
      <c r="Q1036" s="1"/>
      <c r="R1036" s="1"/>
      <c r="S1036" s="1"/>
      <c r="T1036" s="1"/>
      <c r="U1036" s="7"/>
      <c r="W1036" s="2"/>
      <c r="X1036" s="2"/>
      <c r="Y1036" s="1"/>
      <c r="Z1036" s="1"/>
      <c r="AA1036" s="1"/>
      <c r="AB1036" s="1"/>
      <c r="AC1036" s="1"/>
      <c r="AD1036" s="1"/>
      <c r="AE1036" s="1"/>
      <c r="AF1036" s="1"/>
    </row>
    <row r="1037" spans="1:32" s="6" customFormat="1" x14ac:dyDescent="0.3">
      <c r="A1037" s="1"/>
      <c r="B1037" s="2"/>
      <c r="C1037" s="3"/>
      <c r="D1037" s="4"/>
      <c r="E1037" s="4"/>
      <c r="F1037" s="5"/>
      <c r="G1037" s="5"/>
      <c r="H1037" s="5"/>
      <c r="I1037" s="5"/>
      <c r="J1037" s="5"/>
      <c r="K1037" s="5"/>
      <c r="L1037" s="5"/>
      <c r="M1037" s="5"/>
      <c r="N1037" s="1"/>
      <c r="O1037" s="1"/>
      <c r="P1037" s="1"/>
      <c r="Q1037" s="1"/>
      <c r="R1037" s="1"/>
      <c r="S1037" s="1"/>
      <c r="T1037" s="1"/>
      <c r="U1037" s="7"/>
      <c r="W1037" s="2"/>
      <c r="X1037" s="2"/>
      <c r="Y1037" s="1"/>
      <c r="Z1037" s="1"/>
      <c r="AA1037" s="1"/>
      <c r="AB1037" s="1"/>
      <c r="AC1037" s="1"/>
      <c r="AD1037" s="1"/>
      <c r="AE1037" s="1"/>
      <c r="AF1037" s="1"/>
    </row>
    <row r="1038" spans="1:32" s="6" customFormat="1" x14ac:dyDescent="0.3">
      <c r="A1038" s="1"/>
      <c r="B1038" s="2"/>
      <c r="C1038" s="3"/>
      <c r="D1038" s="4"/>
      <c r="E1038" s="4"/>
      <c r="F1038" s="5"/>
      <c r="G1038" s="5"/>
      <c r="H1038" s="5"/>
      <c r="I1038" s="5"/>
      <c r="J1038" s="5"/>
      <c r="K1038" s="5"/>
      <c r="L1038" s="5"/>
      <c r="M1038" s="5"/>
      <c r="N1038" s="1"/>
      <c r="O1038" s="1"/>
      <c r="P1038" s="1"/>
      <c r="Q1038" s="1"/>
      <c r="R1038" s="1"/>
      <c r="S1038" s="1"/>
      <c r="T1038" s="1"/>
      <c r="U1038" s="7"/>
      <c r="W1038" s="2"/>
      <c r="X1038" s="2"/>
      <c r="Y1038" s="1"/>
      <c r="Z1038" s="1"/>
      <c r="AA1038" s="1"/>
      <c r="AB1038" s="1"/>
      <c r="AC1038" s="1"/>
      <c r="AD1038" s="1"/>
      <c r="AE1038" s="1"/>
      <c r="AF1038" s="1"/>
    </row>
    <row r="1039" spans="1:32" s="6" customFormat="1" x14ac:dyDescent="0.3">
      <c r="A1039" s="1"/>
      <c r="B1039" s="2"/>
      <c r="C1039" s="3"/>
      <c r="D1039" s="4"/>
      <c r="E1039" s="4"/>
      <c r="F1039" s="5"/>
      <c r="G1039" s="5"/>
      <c r="H1039" s="5"/>
      <c r="I1039" s="5"/>
      <c r="J1039" s="5"/>
      <c r="K1039" s="5"/>
      <c r="L1039" s="5"/>
      <c r="M1039" s="5"/>
      <c r="N1039" s="1"/>
      <c r="O1039" s="1"/>
      <c r="P1039" s="1"/>
      <c r="Q1039" s="1"/>
      <c r="R1039" s="1"/>
      <c r="S1039" s="1"/>
      <c r="T1039" s="1"/>
      <c r="U1039" s="7"/>
      <c r="W1039" s="2"/>
      <c r="X1039" s="2"/>
      <c r="Y1039" s="1"/>
      <c r="Z1039" s="1"/>
      <c r="AA1039" s="1"/>
      <c r="AB1039" s="1"/>
      <c r="AC1039" s="1"/>
      <c r="AD1039" s="1"/>
      <c r="AE1039" s="1"/>
      <c r="AF1039" s="1"/>
    </row>
    <row r="1040" spans="1:32" s="6" customFormat="1" x14ac:dyDescent="0.3">
      <c r="A1040" s="1"/>
      <c r="B1040" s="2"/>
      <c r="C1040" s="3"/>
      <c r="D1040" s="4"/>
      <c r="E1040" s="4"/>
      <c r="F1040" s="5"/>
      <c r="G1040" s="5"/>
      <c r="H1040" s="5"/>
      <c r="I1040" s="5"/>
      <c r="J1040" s="5"/>
      <c r="K1040" s="5"/>
      <c r="L1040" s="5"/>
      <c r="M1040" s="5"/>
      <c r="N1040" s="1"/>
      <c r="O1040" s="1"/>
      <c r="P1040" s="1"/>
      <c r="Q1040" s="1"/>
      <c r="R1040" s="1"/>
      <c r="S1040" s="1"/>
      <c r="T1040" s="1"/>
      <c r="U1040" s="7"/>
      <c r="W1040" s="2"/>
      <c r="X1040" s="2"/>
      <c r="Y1040" s="1"/>
      <c r="Z1040" s="1"/>
      <c r="AA1040" s="1"/>
      <c r="AB1040" s="1"/>
      <c r="AC1040" s="1"/>
      <c r="AD1040" s="1"/>
      <c r="AE1040" s="1"/>
      <c r="AF1040" s="1"/>
    </row>
    <row r="1041" spans="1:32" s="6" customFormat="1" x14ac:dyDescent="0.3">
      <c r="A1041" s="1"/>
      <c r="B1041" s="2"/>
      <c r="C1041" s="3"/>
      <c r="D1041" s="4"/>
      <c r="E1041" s="4"/>
      <c r="F1041" s="5"/>
      <c r="G1041" s="5"/>
      <c r="H1041" s="5"/>
      <c r="I1041" s="5"/>
      <c r="J1041" s="5"/>
      <c r="K1041" s="5"/>
      <c r="L1041" s="5"/>
      <c r="M1041" s="5"/>
      <c r="N1041" s="1"/>
      <c r="O1041" s="1"/>
      <c r="P1041" s="1"/>
      <c r="Q1041" s="1"/>
      <c r="R1041" s="1"/>
      <c r="S1041" s="1"/>
      <c r="T1041" s="1"/>
      <c r="U1041" s="7"/>
      <c r="W1041" s="2"/>
      <c r="X1041" s="2"/>
      <c r="Y1041" s="1"/>
      <c r="Z1041" s="1"/>
      <c r="AA1041" s="1"/>
      <c r="AB1041" s="1"/>
      <c r="AC1041" s="1"/>
      <c r="AD1041" s="1"/>
      <c r="AE1041" s="1"/>
      <c r="AF1041" s="1"/>
    </row>
    <row r="1042" spans="1:32" s="6" customFormat="1" x14ac:dyDescent="0.3">
      <c r="A1042" s="1"/>
      <c r="B1042" s="2"/>
      <c r="C1042" s="3"/>
      <c r="D1042" s="4"/>
      <c r="E1042" s="4"/>
      <c r="F1042" s="5"/>
      <c r="G1042" s="5"/>
      <c r="H1042" s="5"/>
      <c r="I1042" s="5"/>
      <c r="J1042" s="5"/>
      <c r="K1042" s="5"/>
      <c r="L1042" s="5"/>
      <c r="M1042" s="5"/>
      <c r="N1042" s="1"/>
      <c r="O1042" s="1"/>
      <c r="P1042" s="1"/>
      <c r="Q1042" s="1"/>
      <c r="R1042" s="1"/>
      <c r="S1042" s="1"/>
      <c r="T1042" s="1"/>
      <c r="U1042" s="7"/>
      <c r="W1042" s="2"/>
      <c r="X1042" s="2"/>
      <c r="Y1042" s="1"/>
      <c r="Z1042" s="1"/>
      <c r="AA1042" s="1"/>
      <c r="AB1042" s="1"/>
      <c r="AC1042" s="1"/>
      <c r="AD1042" s="1"/>
      <c r="AE1042" s="1"/>
      <c r="AF1042" s="1"/>
    </row>
    <row r="1043" spans="1:32" s="6" customFormat="1" x14ac:dyDescent="0.3">
      <c r="A1043" s="1"/>
      <c r="B1043" s="2"/>
      <c r="C1043" s="3"/>
      <c r="D1043" s="4"/>
      <c r="E1043" s="4"/>
      <c r="F1043" s="5"/>
      <c r="G1043" s="5"/>
      <c r="H1043" s="5"/>
      <c r="I1043" s="5"/>
      <c r="J1043" s="5"/>
      <c r="K1043" s="5"/>
      <c r="L1043" s="5"/>
      <c r="M1043" s="5"/>
      <c r="N1043" s="1"/>
      <c r="O1043" s="1"/>
      <c r="P1043" s="1"/>
      <c r="Q1043" s="1"/>
      <c r="R1043" s="1"/>
      <c r="S1043" s="1"/>
      <c r="T1043" s="1"/>
      <c r="U1043" s="7"/>
      <c r="W1043" s="2"/>
      <c r="X1043" s="2"/>
      <c r="Y1043" s="1"/>
      <c r="Z1043" s="1"/>
      <c r="AA1043" s="1"/>
      <c r="AB1043" s="1"/>
      <c r="AC1043" s="1"/>
      <c r="AD1043" s="1"/>
      <c r="AE1043" s="1"/>
      <c r="AF1043" s="1"/>
    </row>
    <row r="1044" spans="1:32" s="6" customFormat="1" x14ac:dyDescent="0.3">
      <c r="A1044" s="1"/>
      <c r="B1044" s="2"/>
      <c r="C1044" s="3"/>
      <c r="D1044" s="4"/>
      <c r="E1044" s="4"/>
      <c r="F1044" s="5"/>
      <c r="G1044" s="5"/>
      <c r="H1044" s="5"/>
      <c r="I1044" s="5"/>
      <c r="J1044" s="5"/>
      <c r="K1044" s="5"/>
      <c r="L1044" s="5"/>
      <c r="M1044" s="5"/>
      <c r="N1044" s="1"/>
      <c r="O1044" s="1"/>
      <c r="P1044" s="1"/>
      <c r="Q1044" s="1"/>
      <c r="R1044" s="1"/>
      <c r="S1044" s="1"/>
      <c r="T1044" s="1"/>
      <c r="U1044" s="7"/>
      <c r="W1044" s="2"/>
      <c r="X1044" s="2"/>
      <c r="Y1044" s="1"/>
      <c r="Z1044" s="1"/>
      <c r="AA1044" s="1"/>
      <c r="AB1044" s="1"/>
      <c r="AC1044" s="1"/>
      <c r="AD1044" s="1"/>
      <c r="AE1044" s="1"/>
      <c r="AF1044" s="1"/>
    </row>
    <row r="1045" spans="1:32" s="6" customFormat="1" x14ac:dyDescent="0.3">
      <c r="A1045" s="1"/>
      <c r="B1045" s="2"/>
      <c r="C1045" s="3"/>
      <c r="D1045" s="4"/>
      <c r="E1045" s="4"/>
      <c r="F1045" s="5"/>
      <c r="G1045" s="5"/>
      <c r="H1045" s="5"/>
      <c r="I1045" s="5"/>
      <c r="J1045" s="5"/>
      <c r="K1045" s="5"/>
      <c r="L1045" s="5"/>
      <c r="M1045" s="5"/>
      <c r="N1045" s="1"/>
      <c r="O1045" s="1"/>
      <c r="P1045" s="1"/>
      <c r="Q1045" s="1"/>
      <c r="R1045" s="1"/>
      <c r="S1045" s="1"/>
      <c r="T1045" s="1"/>
      <c r="U1045" s="7"/>
      <c r="W1045" s="2"/>
      <c r="X1045" s="2"/>
      <c r="Y1045" s="1"/>
      <c r="Z1045" s="1"/>
      <c r="AA1045" s="1"/>
      <c r="AB1045" s="1"/>
      <c r="AC1045" s="1"/>
      <c r="AD1045" s="1"/>
      <c r="AE1045" s="1"/>
      <c r="AF1045" s="1"/>
    </row>
    <row r="1046" spans="1:32" s="6" customFormat="1" x14ac:dyDescent="0.3">
      <c r="A1046" s="1"/>
      <c r="B1046" s="2"/>
      <c r="C1046" s="3"/>
      <c r="D1046" s="4"/>
      <c r="E1046" s="4"/>
      <c r="F1046" s="5"/>
      <c r="G1046" s="5"/>
      <c r="H1046" s="5"/>
      <c r="I1046" s="5"/>
      <c r="J1046" s="5"/>
      <c r="K1046" s="5"/>
      <c r="L1046" s="5"/>
      <c r="M1046" s="5"/>
      <c r="N1046" s="1"/>
      <c r="O1046" s="1"/>
      <c r="P1046" s="1"/>
      <c r="Q1046" s="1"/>
      <c r="R1046" s="1"/>
      <c r="S1046" s="1"/>
      <c r="T1046" s="1"/>
      <c r="U1046" s="7"/>
      <c r="W1046" s="2"/>
      <c r="X1046" s="2"/>
      <c r="Y1046" s="1"/>
      <c r="Z1046" s="1"/>
      <c r="AA1046" s="1"/>
      <c r="AB1046" s="1"/>
      <c r="AC1046" s="1"/>
      <c r="AD1046" s="1"/>
      <c r="AE1046" s="1"/>
      <c r="AF1046" s="1"/>
    </row>
    <row r="1047" spans="1:32" s="6" customFormat="1" x14ac:dyDescent="0.3">
      <c r="A1047" s="1"/>
      <c r="B1047" s="2"/>
      <c r="C1047" s="3"/>
      <c r="D1047" s="4"/>
      <c r="E1047" s="4"/>
      <c r="F1047" s="5"/>
      <c r="G1047" s="5"/>
      <c r="H1047" s="5"/>
      <c r="I1047" s="5"/>
      <c r="J1047" s="5"/>
      <c r="K1047" s="5"/>
      <c r="L1047" s="5"/>
      <c r="M1047" s="5"/>
      <c r="N1047" s="1"/>
      <c r="O1047" s="1"/>
      <c r="P1047" s="1"/>
      <c r="Q1047" s="1"/>
      <c r="R1047" s="1"/>
      <c r="S1047" s="1"/>
      <c r="T1047" s="1"/>
      <c r="U1047" s="7"/>
      <c r="W1047" s="2"/>
      <c r="X1047" s="2"/>
      <c r="Y1047" s="1"/>
      <c r="Z1047" s="1"/>
      <c r="AA1047" s="1"/>
      <c r="AB1047" s="1"/>
      <c r="AC1047" s="1"/>
      <c r="AD1047" s="1"/>
      <c r="AE1047" s="1"/>
      <c r="AF1047" s="1"/>
    </row>
    <row r="1048" spans="1:32" s="6" customFormat="1" x14ac:dyDescent="0.3">
      <c r="A1048" s="1"/>
      <c r="B1048" s="2"/>
      <c r="C1048" s="3"/>
      <c r="D1048" s="4"/>
      <c r="E1048" s="4"/>
      <c r="F1048" s="5"/>
      <c r="G1048" s="5"/>
      <c r="H1048" s="5"/>
      <c r="I1048" s="5"/>
      <c r="J1048" s="5"/>
      <c r="K1048" s="5"/>
      <c r="L1048" s="5"/>
      <c r="M1048" s="5"/>
      <c r="N1048" s="1"/>
      <c r="O1048" s="1"/>
      <c r="P1048" s="1"/>
      <c r="Q1048" s="1"/>
      <c r="R1048" s="1"/>
      <c r="S1048" s="1"/>
      <c r="T1048" s="1"/>
      <c r="U1048" s="7"/>
      <c r="W1048" s="2"/>
      <c r="X1048" s="2"/>
      <c r="Y1048" s="1"/>
      <c r="Z1048" s="1"/>
      <c r="AA1048" s="1"/>
      <c r="AB1048" s="1"/>
      <c r="AC1048" s="1"/>
      <c r="AD1048" s="1"/>
      <c r="AE1048" s="1"/>
      <c r="AF1048" s="1"/>
    </row>
    <row r="1049" spans="1:32" s="6" customFormat="1" x14ac:dyDescent="0.3">
      <c r="A1049" s="1"/>
      <c r="B1049" s="2"/>
      <c r="C1049" s="3"/>
      <c r="D1049" s="4"/>
      <c r="E1049" s="4"/>
      <c r="F1049" s="5"/>
      <c r="G1049" s="5"/>
      <c r="H1049" s="5"/>
      <c r="I1049" s="5"/>
      <c r="J1049" s="5"/>
      <c r="K1049" s="5"/>
      <c r="L1049" s="5"/>
      <c r="M1049" s="5"/>
      <c r="N1049" s="1"/>
      <c r="O1049" s="1"/>
      <c r="P1049" s="1"/>
      <c r="Q1049" s="1"/>
      <c r="R1049" s="1"/>
      <c r="S1049" s="1"/>
      <c r="T1049" s="1"/>
      <c r="U1049" s="7"/>
      <c r="W1049" s="2"/>
      <c r="X1049" s="2"/>
      <c r="Y1049" s="1"/>
      <c r="Z1049" s="1"/>
      <c r="AA1049" s="1"/>
      <c r="AB1049" s="1"/>
      <c r="AC1049" s="1"/>
      <c r="AD1049" s="1"/>
      <c r="AE1049" s="1"/>
      <c r="AF1049" s="1"/>
    </row>
    <row r="1050" spans="1:32" s="6" customFormat="1" x14ac:dyDescent="0.3">
      <c r="A1050" s="1"/>
      <c r="B1050" s="2"/>
      <c r="C1050" s="3"/>
      <c r="D1050" s="4"/>
      <c r="E1050" s="4"/>
      <c r="F1050" s="5"/>
      <c r="G1050" s="5"/>
      <c r="H1050" s="5"/>
      <c r="I1050" s="5"/>
      <c r="J1050" s="5"/>
      <c r="K1050" s="5"/>
      <c r="L1050" s="5"/>
      <c r="M1050" s="5"/>
      <c r="N1050" s="1"/>
      <c r="O1050" s="1"/>
      <c r="P1050" s="1"/>
      <c r="Q1050" s="1"/>
      <c r="R1050" s="1"/>
      <c r="S1050" s="1"/>
      <c r="T1050" s="1"/>
      <c r="U1050" s="7"/>
      <c r="W1050" s="2"/>
      <c r="X1050" s="2"/>
      <c r="Y1050" s="1"/>
      <c r="Z1050" s="1"/>
      <c r="AA1050" s="1"/>
      <c r="AB1050" s="1"/>
      <c r="AC1050" s="1"/>
      <c r="AD1050" s="1"/>
      <c r="AE1050" s="1"/>
      <c r="AF1050" s="1"/>
    </row>
    <row r="1051" spans="1:32" s="6" customFormat="1" x14ac:dyDescent="0.3">
      <c r="A1051" s="1"/>
      <c r="B1051" s="2"/>
      <c r="C1051" s="3"/>
      <c r="D1051" s="4"/>
      <c r="E1051" s="4"/>
      <c r="F1051" s="5"/>
      <c r="G1051" s="5"/>
      <c r="H1051" s="5"/>
      <c r="I1051" s="5"/>
      <c r="J1051" s="5"/>
      <c r="K1051" s="5"/>
      <c r="L1051" s="5"/>
      <c r="M1051" s="5"/>
      <c r="N1051" s="1"/>
      <c r="O1051" s="1"/>
      <c r="P1051" s="1"/>
      <c r="Q1051" s="1"/>
      <c r="R1051" s="1"/>
      <c r="S1051" s="1"/>
      <c r="T1051" s="1"/>
      <c r="U1051" s="7"/>
      <c r="W1051" s="2"/>
      <c r="X1051" s="2"/>
      <c r="Y1051" s="1"/>
      <c r="Z1051" s="1"/>
      <c r="AA1051" s="1"/>
      <c r="AB1051" s="1"/>
      <c r="AC1051" s="1"/>
      <c r="AD1051" s="1"/>
      <c r="AE1051" s="1"/>
      <c r="AF1051" s="1"/>
    </row>
    <row r="1052" spans="1:32" s="6" customFormat="1" x14ac:dyDescent="0.3">
      <c r="A1052" s="1"/>
      <c r="B1052" s="2"/>
      <c r="C1052" s="3"/>
      <c r="D1052" s="4"/>
      <c r="E1052" s="4"/>
      <c r="F1052" s="5"/>
      <c r="G1052" s="5"/>
      <c r="H1052" s="5"/>
      <c r="I1052" s="5"/>
      <c r="J1052" s="5"/>
      <c r="K1052" s="5"/>
      <c r="L1052" s="5"/>
      <c r="M1052" s="5"/>
      <c r="N1052" s="1"/>
      <c r="O1052" s="1"/>
      <c r="P1052" s="1"/>
      <c r="Q1052" s="1"/>
      <c r="R1052" s="1"/>
      <c r="S1052" s="1"/>
      <c r="T1052" s="1"/>
      <c r="U1052" s="7"/>
      <c r="W1052" s="2"/>
      <c r="X1052" s="2"/>
      <c r="Y1052" s="1"/>
      <c r="Z1052" s="1"/>
      <c r="AA1052" s="1"/>
      <c r="AB1052" s="1"/>
      <c r="AC1052" s="1"/>
      <c r="AD1052" s="1"/>
      <c r="AE1052" s="1"/>
      <c r="AF1052" s="1"/>
    </row>
    <row r="1053" spans="1:32" s="6" customFormat="1" x14ac:dyDescent="0.3">
      <c r="A1053" s="1"/>
      <c r="B1053" s="2"/>
      <c r="C1053" s="3"/>
      <c r="D1053" s="4"/>
      <c r="E1053" s="4"/>
      <c r="F1053" s="5"/>
      <c r="G1053" s="5"/>
      <c r="H1053" s="5"/>
      <c r="I1053" s="5"/>
      <c r="J1053" s="5"/>
      <c r="K1053" s="5"/>
      <c r="L1053" s="5"/>
      <c r="M1053" s="5"/>
      <c r="N1053" s="1"/>
      <c r="O1053" s="1"/>
      <c r="P1053" s="1"/>
      <c r="Q1053" s="1"/>
      <c r="R1053" s="1"/>
      <c r="S1053" s="1"/>
      <c r="T1053" s="1"/>
      <c r="U1053" s="7"/>
      <c r="W1053" s="2"/>
      <c r="X1053" s="2"/>
      <c r="Y1053" s="1"/>
      <c r="Z1053" s="1"/>
      <c r="AA1053" s="1"/>
      <c r="AB1053" s="1"/>
      <c r="AC1053" s="1"/>
      <c r="AD1053" s="1"/>
      <c r="AE1053" s="1"/>
      <c r="AF1053" s="1"/>
    </row>
    <row r="1054" spans="1:32" s="6" customFormat="1" x14ac:dyDescent="0.3">
      <c r="A1054" s="1"/>
      <c r="B1054" s="2"/>
      <c r="C1054" s="3"/>
      <c r="D1054" s="4"/>
      <c r="E1054" s="4"/>
      <c r="F1054" s="5"/>
      <c r="G1054" s="5"/>
      <c r="H1054" s="5"/>
      <c r="I1054" s="5"/>
      <c r="J1054" s="5"/>
      <c r="K1054" s="5"/>
      <c r="L1054" s="5"/>
      <c r="M1054" s="5"/>
      <c r="N1054" s="1"/>
      <c r="O1054" s="1"/>
      <c r="P1054" s="1"/>
      <c r="Q1054" s="1"/>
      <c r="R1054" s="1"/>
      <c r="S1054" s="1"/>
      <c r="T1054" s="1"/>
      <c r="U1054" s="7"/>
      <c r="W1054" s="2"/>
      <c r="X1054" s="2"/>
      <c r="Y1054" s="1"/>
      <c r="Z1054" s="1"/>
      <c r="AA1054" s="1"/>
      <c r="AB1054" s="1"/>
      <c r="AC1054" s="1"/>
      <c r="AD1054" s="1"/>
      <c r="AE1054" s="1"/>
      <c r="AF1054" s="1"/>
    </row>
    <row r="1055" spans="1:32" s="6" customFormat="1" x14ac:dyDescent="0.3">
      <c r="A1055" s="1"/>
      <c r="B1055" s="2"/>
      <c r="C1055" s="3"/>
      <c r="D1055" s="4"/>
      <c r="E1055" s="4"/>
      <c r="F1055" s="5"/>
      <c r="G1055" s="5"/>
      <c r="H1055" s="5"/>
      <c r="I1055" s="5"/>
      <c r="J1055" s="5"/>
      <c r="K1055" s="5"/>
      <c r="L1055" s="5"/>
      <c r="M1055" s="5"/>
      <c r="N1055" s="1"/>
      <c r="O1055" s="1"/>
      <c r="P1055" s="1"/>
      <c r="Q1055" s="1"/>
      <c r="R1055" s="1"/>
      <c r="S1055" s="1"/>
      <c r="T1055" s="1"/>
      <c r="U1055" s="7"/>
      <c r="W1055" s="2"/>
      <c r="X1055" s="2"/>
      <c r="Y1055" s="1"/>
      <c r="Z1055" s="1"/>
      <c r="AA1055" s="1"/>
      <c r="AB1055" s="1"/>
      <c r="AC1055" s="1"/>
      <c r="AD1055" s="1"/>
      <c r="AE1055" s="1"/>
      <c r="AF1055" s="1"/>
    </row>
    <row r="1056" spans="1:32" s="6" customFormat="1" x14ac:dyDescent="0.3">
      <c r="A1056" s="1"/>
      <c r="B1056" s="2"/>
      <c r="C1056" s="3"/>
      <c r="D1056" s="4"/>
      <c r="E1056" s="4"/>
      <c r="F1056" s="5"/>
      <c r="G1056" s="5"/>
      <c r="H1056" s="5"/>
      <c r="I1056" s="5"/>
      <c r="J1056" s="5"/>
      <c r="K1056" s="5"/>
      <c r="L1056" s="5"/>
      <c r="M1056" s="5"/>
      <c r="N1056" s="1"/>
      <c r="O1056" s="1"/>
      <c r="P1056" s="1"/>
      <c r="Q1056" s="1"/>
      <c r="R1056" s="1"/>
      <c r="S1056" s="1"/>
      <c r="T1056" s="1"/>
      <c r="U1056" s="7"/>
      <c r="W1056" s="2"/>
      <c r="X1056" s="2"/>
      <c r="Y1056" s="1"/>
      <c r="Z1056" s="1"/>
      <c r="AA1056" s="1"/>
      <c r="AB1056" s="1"/>
      <c r="AC1056" s="1"/>
      <c r="AD1056" s="1"/>
      <c r="AE1056" s="1"/>
      <c r="AF1056" s="1"/>
    </row>
    <row r="1057" spans="1:32" s="6" customFormat="1" x14ac:dyDescent="0.3">
      <c r="A1057" s="1"/>
      <c r="B1057" s="2"/>
      <c r="C1057" s="3"/>
      <c r="D1057" s="4"/>
      <c r="E1057" s="4"/>
      <c r="F1057" s="5"/>
      <c r="G1057" s="5"/>
      <c r="H1057" s="5"/>
      <c r="I1057" s="5"/>
      <c r="J1057" s="5"/>
      <c r="K1057" s="5"/>
      <c r="L1057" s="5"/>
      <c r="M1057" s="5"/>
      <c r="N1057" s="1"/>
      <c r="O1057" s="1"/>
      <c r="P1057" s="1"/>
      <c r="Q1057" s="1"/>
      <c r="R1057" s="1"/>
      <c r="S1057" s="1"/>
      <c r="T1057" s="1"/>
      <c r="U1057" s="7"/>
      <c r="W1057" s="2"/>
      <c r="X1057" s="2"/>
      <c r="Y1057" s="1"/>
      <c r="Z1057" s="1"/>
      <c r="AA1057" s="1"/>
      <c r="AB1057" s="1"/>
      <c r="AC1057" s="1"/>
      <c r="AD1057" s="1"/>
      <c r="AE1057" s="1"/>
      <c r="AF1057" s="1"/>
    </row>
    <row r="1058" spans="1:32" s="6" customFormat="1" x14ac:dyDescent="0.3">
      <c r="A1058" s="1"/>
      <c r="B1058" s="2"/>
      <c r="C1058" s="3"/>
      <c r="D1058" s="4"/>
      <c r="E1058" s="4"/>
      <c r="F1058" s="5"/>
      <c r="G1058" s="5"/>
      <c r="H1058" s="5"/>
      <c r="I1058" s="5"/>
      <c r="J1058" s="5"/>
      <c r="K1058" s="5"/>
      <c r="L1058" s="5"/>
      <c r="M1058" s="5"/>
      <c r="N1058" s="1"/>
      <c r="O1058" s="1"/>
      <c r="P1058" s="1"/>
      <c r="Q1058" s="1"/>
      <c r="R1058" s="1"/>
      <c r="S1058" s="1"/>
      <c r="T1058" s="1"/>
      <c r="U1058" s="7"/>
      <c r="W1058" s="2"/>
      <c r="X1058" s="2"/>
      <c r="Y1058" s="1"/>
      <c r="Z1058" s="1"/>
      <c r="AA1058" s="1"/>
      <c r="AB1058" s="1"/>
      <c r="AC1058" s="1"/>
      <c r="AD1058" s="1"/>
      <c r="AE1058" s="1"/>
      <c r="AF1058" s="1"/>
    </row>
    <row r="1059" spans="1:32" s="6" customFormat="1" x14ac:dyDescent="0.3">
      <c r="A1059" s="1"/>
      <c r="B1059" s="2"/>
      <c r="C1059" s="3"/>
      <c r="D1059" s="4"/>
      <c r="E1059" s="4"/>
      <c r="F1059" s="5"/>
      <c r="G1059" s="5"/>
      <c r="H1059" s="5"/>
      <c r="I1059" s="5"/>
      <c r="J1059" s="5"/>
      <c r="K1059" s="5"/>
      <c r="L1059" s="5"/>
      <c r="M1059" s="5"/>
      <c r="N1059" s="1"/>
      <c r="O1059" s="1"/>
      <c r="P1059" s="1"/>
      <c r="Q1059" s="1"/>
      <c r="R1059" s="1"/>
      <c r="S1059" s="1"/>
      <c r="T1059" s="1"/>
      <c r="U1059" s="7"/>
      <c r="W1059" s="2"/>
      <c r="X1059" s="2"/>
      <c r="Y1059" s="1"/>
      <c r="Z1059" s="1"/>
      <c r="AA1059" s="1"/>
      <c r="AB1059" s="1"/>
      <c r="AC1059" s="1"/>
      <c r="AD1059" s="1"/>
      <c r="AE1059" s="1"/>
      <c r="AF1059" s="1"/>
    </row>
    <row r="1060" spans="1:32" s="6" customFormat="1" x14ac:dyDescent="0.3">
      <c r="A1060" s="1"/>
      <c r="B1060" s="2"/>
      <c r="C1060" s="3"/>
      <c r="D1060" s="4"/>
      <c r="E1060" s="4"/>
      <c r="F1060" s="5"/>
      <c r="G1060" s="5"/>
      <c r="H1060" s="5"/>
      <c r="I1060" s="5"/>
      <c r="J1060" s="5"/>
      <c r="K1060" s="5"/>
      <c r="L1060" s="5"/>
      <c r="M1060" s="5"/>
      <c r="N1060" s="1"/>
      <c r="O1060" s="1"/>
      <c r="P1060" s="1"/>
      <c r="Q1060" s="1"/>
      <c r="R1060" s="1"/>
      <c r="S1060" s="1"/>
      <c r="T1060" s="1"/>
      <c r="U1060" s="7"/>
      <c r="W1060" s="2"/>
      <c r="X1060" s="2"/>
      <c r="Y1060" s="1"/>
      <c r="Z1060" s="1"/>
      <c r="AA1060" s="1"/>
      <c r="AB1060" s="1"/>
      <c r="AC1060" s="1"/>
      <c r="AD1060" s="1"/>
      <c r="AE1060" s="1"/>
      <c r="AF1060" s="1"/>
    </row>
    <row r="1061" spans="1:32" s="6" customFormat="1" x14ac:dyDescent="0.3">
      <c r="A1061" s="1"/>
      <c r="B1061" s="2"/>
      <c r="C1061" s="3"/>
      <c r="D1061" s="4"/>
      <c r="E1061" s="4"/>
      <c r="F1061" s="5"/>
      <c r="G1061" s="5"/>
      <c r="H1061" s="5"/>
      <c r="I1061" s="5"/>
      <c r="J1061" s="5"/>
      <c r="K1061" s="5"/>
      <c r="L1061" s="5"/>
      <c r="M1061" s="5"/>
      <c r="N1061" s="1"/>
      <c r="O1061" s="1"/>
      <c r="P1061" s="1"/>
      <c r="Q1061" s="1"/>
      <c r="R1061" s="1"/>
      <c r="S1061" s="1"/>
      <c r="T1061" s="1"/>
      <c r="U1061" s="7"/>
      <c r="W1061" s="2"/>
      <c r="X1061" s="2"/>
      <c r="Y1061" s="1"/>
      <c r="Z1061" s="1"/>
      <c r="AA1061" s="1"/>
      <c r="AB1061" s="1"/>
      <c r="AC1061" s="1"/>
      <c r="AD1061" s="1"/>
      <c r="AE1061" s="1"/>
      <c r="AF1061" s="1"/>
    </row>
    <row r="1062" spans="1:32" s="6" customFormat="1" x14ac:dyDescent="0.3">
      <c r="A1062" s="1"/>
      <c r="B1062" s="2"/>
      <c r="C1062" s="3"/>
      <c r="D1062" s="4"/>
      <c r="E1062" s="4"/>
      <c r="F1062" s="5"/>
      <c r="G1062" s="5"/>
      <c r="H1062" s="5"/>
      <c r="I1062" s="5"/>
      <c r="J1062" s="5"/>
      <c r="K1062" s="5"/>
      <c r="L1062" s="5"/>
      <c r="M1062" s="5"/>
      <c r="N1062" s="1"/>
      <c r="O1062" s="1"/>
      <c r="P1062" s="1"/>
      <c r="Q1062" s="1"/>
      <c r="R1062" s="1"/>
      <c r="S1062" s="1"/>
      <c r="T1062" s="1"/>
      <c r="U1062" s="7"/>
      <c r="W1062" s="2"/>
      <c r="X1062" s="2"/>
      <c r="Y1062" s="1"/>
      <c r="Z1062" s="1"/>
      <c r="AA1062" s="1"/>
      <c r="AB1062" s="1"/>
      <c r="AC1062" s="1"/>
      <c r="AD1062" s="1"/>
      <c r="AE1062" s="1"/>
      <c r="AF1062" s="1"/>
    </row>
    <row r="1063" spans="1:32" s="6" customFormat="1" x14ac:dyDescent="0.3">
      <c r="A1063" s="1"/>
      <c r="B1063" s="2"/>
      <c r="C1063" s="3"/>
      <c r="D1063" s="4"/>
      <c r="E1063" s="4"/>
      <c r="F1063" s="5"/>
      <c r="G1063" s="5"/>
      <c r="H1063" s="5"/>
      <c r="I1063" s="5"/>
      <c r="J1063" s="5"/>
      <c r="K1063" s="5"/>
      <c r="L1063" s="5"/>
      <c r="M1063" s="5"/>
      <c r="N1063" s="1"/>
      <c r="O1063" s="1"/>
      <c r="P1063" s="1"/>
      <c r="Q1063" s="1"/>
      <c r="R1063" s="1"/>
      <c r="S1063" s="1"/>
      <c r="T1063" s="1"/>
      <c r="U1063" s="7"/>
      <c r="W1063" s="2"/>
      <c r="X1063" s="2"/>
      <c r="Y1063" s="1"/>
      <c r="Z1063" s="1"/>
      <c r="AA1063" s="1"/>
      <c r="AB1063" s="1"/>
      <c r="AC1063" s="1"/>
      <c r="AD1063" s="1"/>
      <c r="AE1063" s="1"/>
      <c r="AF1063" s="1"/>
    </row>
    <row r="1064" spans="1:32" s="6" customFormat="1" x14ac:dyDescent="0.3">
      <c r="A1064" s="1"/>
      <c r="B1064" s="2"/>
      <c r="C1064" s="3"/>
      <c r="D1064" s="4"/>
      <c r="E1064" s="4"/>
      <c r="F1064" s="5"/>
      <c r="G1064" s="5"/>
      <c r="H1064" s="5"/>
      <c r="I1064" s="5"/>
      <c r="J1064" s="5"/>
      <c r="K1064" s="5"/>
      <c r="L1064" s="5"/>
      <c r="M1064" s="5"/>
      <c r="N1064" s="1"/>
      <c r="O1064" s="1"/>
      <c r="P1064" s="1"/>
      <c r="Q1064" s="1"/>
      <c r="R1064" s="1"/>
      <c r="S1064" s="1"/>
      <c r="T1064" s="1"/>
      <c r="U1064" s="7"/>
      <c r="W1064" s="2"/>
      <c r="X1064" s="2"/>
      <c r="Y1064" s="1"/>
      <c r="Z1064" s="1"/>
      <c r="AA1064" s="1"/>
      <c r="AB1064" s="1"/>
      <c r="AC1064" s="1"/>
      <c r="AD1064" s="1"/>
      <c r="AE1064" s="1"/>
      <c r="AF1064" s="1"/>
    </row>
    <row r="1065" spans="1:32" s="6" customFormat="1" x14ac:dyDescent="0.3">
      <c r="A1065" s="1"/>
      <c r="B1065" s="2"/>
      <c r="C1065" s="3"/>
      <c r="D1065" s="4"/>
      <c r="E1065" s="4"/>
      <c r="F1065" s="5"/>
      <c r="G1065" s="5"/>
      <c r="H1065" s="5"/>
      <c r="I1065" s="5"/>
      <c r="J1065" s="5"/>
      <c r="K1065" s="5"/>
      <c r="L1065" s="5"/>
      <c r="M1065" s="5"/>
      <c r="N1065" s="1"/>
      <c r="O1065" s="1"/>
      <c r="P1065" s="1"/>
      <c r="Q1065" s="1"/>
      <c r="R1065" s="1"/>
      <c r="S1065" s="1"/>
      <c r="T1065" s="1"/>
      <c r="U1065" s="7"/>
      <c r="W1065" s="2"/>
      <c r="X1065" s="2"/>
      <c r="Y1065" s="1"/>
      <c r="Z1065" s="1"/>
      <c r="AA1065" s="1"/>
      <c r="AB1065" s="1"/>
      <c r="AC1065" s="1"/>
      <c r="AD1065" s="1"/>
      <c r="AE1065" s="1"/>
      <c r="AF1065" s="1"/>
    </row>
    <row r="1066" spans="1:32" s="6" customFormat="1" x14ac:dyDescent="0.3">
      <c r="A1066" s="1"/>
      <c r="B1066" s="2"/>
      <c r="C1066" s="3"/>
      <c r="D1066" s="4"/>
      <c r="E1066" s="4"/>
      <c r="F1066" s="5"/>
      <c r="G1066" s="5"/>
      <c r="H1066" s="5"/>
      <c r="I1066" s="5"/>
      <c r="J1066" s="5"/>
      <c r="K1066" s="5"/>
      <c r="L1066" s="5"/>
      <c r="M1066" s="5"/>
      <c r="N1066" s="1"/>
      <c r="O1066" s="1"/>
      <c r="P1066" s="1"/>
      <c r="Q1066" s="1"/>
      <c r="R1066" s="1"/>
      <c r="S1066" s="1"/>
      <c r="T1066" s="1"/>
      <c r="U1066" s="7"/>
      <c r="W1066" s="2"/>
      <c r="X1066" s="2"/>
      <c r="Y1066" s="1"/>
      <c r="Z1066" s="1"/>
      <c r="AA1066" s="1"/>
      <c r="AB1066" s="1"/>
      <c r="AC1066" s="1"/>
      <c r="AD1066" s="1"/>
      <c r="AE1066" s="1"/>
      <c r="AF1066" s="1"/>
    </row>
    <row r="1067" spans="1:32" s="6" customFormat="1" x14ac:dyDescent="0.3">
      <c r="A1067" s="1"/>
      <c r="B1067" s="2"/>
      <c r="C1067" s="3"/>
      <c r="D1067" s="4"/>
      <c r="E1067" s="4"/>
      <c r="F1067" s="5"/>
      <c r="G1067" s="5"/>
      <c r="H1067" s="5"/>
      <c r="I1067" s="5"/>
      <c r="J1067" s="5"/>
      <c r="K1067" s="5"/>
      <c r="L1067" s="5"/>
      <c r="M1067" s="5"/>
      <c r="N1067" s="1"/>
      <c r="O1067" s="1"/>
      <c r="P1067" s="1"/>
      <c r="Q1067" s="1"/>
      <c r="R1067" s="1"/>
      <c r="S1067" s="1"/>
      <c r="T1067" s="1"/>
      <c r="U1067" s="7"/>
      <c r="W1067" s="2"/>
      <c r="X1067" s="2"/>
      <c r="Y1067" s="1"/>
      <c r="Z1067" s="1"/>
      <c r="AA1067" s="1"/>
      <c r="AB1067" s="1"/>
      <c r="AC1067" s="1"/>
      <c r="AD1067" s="1"/>
      <c r="AE1067" s="1"/>
      <c r="AF1067" s="1"/>
    </row>
    <row r="1068" spans="1:32" s="6" customFormat="1" x14ac:dyDescent="0.3">
      <c r="A1068" s="1"/>
      <c r="B1068" s="2"/>
      <c r="C1068" s="3"/>
      <c r="D1068" s="4"/>
      <c r="E1068" s="4"/>
      <c r="F1068" s="5"/>
      <c r="G1068" s="5"/>
      <c r="H1068" s="5"/>
      <c r="I1068" s="5"/>
      <c r="J1068" s="5"/>
      <c r="K1068" s="5"/>
      <c r="L1068" s="5"/>
      <c r="M1068" s="5"/>
      <c r="N1068" s="1"/>
      <c r="O1068" s="1"/>
      <c r="P1068" s="1"/>
      <c r="Q1068" s="1"/>
      <c r="R1068" s="1"/>
      <c r="S1068" s="1"/>
      <c r="T1068" s="1"/>
      <c r="U1068" s="7"/>
      <c r="W1068" s="2"/>
      <c r="X1068" s="2"/>
      <c r="Y1068" s="1"/>
      <c r="Z1068" s="1"/>
      <c r="AA1068" s="1"/>
      <c r="AB1068" s="1"/>
      <c r="AC1068" s="1"/>
      <c r="AD1068" s="1"/>
      <c r="AE1068" s="1"/>
      <c r="AF1068" s="1"/>
    </row>
    <row r="1069" spans="1:32" s="6" customFormat="1" x14ac:dyDescent="0.3">
      <c r="A1069" s="1"/>
      <c r="B1069" s="2"/>
      <c r="C1069" s="3"/>
      <c r="D1069" s="4"/>
      <c r="E1069" s="4"/>
      <c r="F1069" s="5"/>
      <c r="G1069" s="5"/>
      <c r="H1069" s="5"/>
      <c r="I1069" s="5"/>
      <c r="J1069" s="5"/>
      <c r="K1069" s="5"/>
      <c r="L1069" s="5"/>
      <c r="M1069" s="5"/>
      <c r="N1069" s="1"/>
      <c r="O1069" s="1"/>
      <c r="P1069" s="1"/>
      <c r="Q1069" s="1"/>
      <c r="R1069" s="1"/>
      <c r="S1069" s="1"/>
      <c r="T1069" s="1"/>
      <c r="U1069" s="7"/>
      <c r="W1069" s="2"/>
      <c r="X1069" s="2"/>
      <c r="Y1069" s="1"/>
      <c r="Z1069" s="1"/>
      <c r="AA1069" s="1"/>
      <c r="AB1069" s="1"/>
      <c r="AC1069" s="1"/>
      <c r="AD1069" s="1"/>
      <c r="AE1069" s="1"/>
      <c r="AF1069" s="1"/>
    </row>
    <row r="1070" spans="1:32" s="6" customFormat="1" x14ac:dyDescent="0.3">
      <c r="A1070" s="1"/>
      <c r="B1070" s="2"/>
      <c r="C1070" s="3"/>
      <c r="D1070" s="4"/>
      <c r="E1070" s="4"/>
      <c r="F1070" s="5"/>
      <c r="G1070" s="5"/>
      <c r="H1070" s="5"/>
      <c r="I1070" s="5"/>
      <c r="J1070" s="5"/>
      <c r="K1070" s="5"/>
      <c r="L1070" s="5"/>
      <c r="M1070" s="5"/>
      <c r="N1070" s="1"/>
      <c r="O1070" s="1"/>
      <c r="P1070" s="1"/>
      <c r="Q1070" s="1"/>
      <c r="R1070" s="1"/>
      <c r="S1070" s="1"/>
      <c r="T1070" s="1"/>
      <c r="U1070" s="7"/>
      <c r="W1070" s="2"/>
      <c r="X1070" s="2"/>
      <c r="Y1070" s="1"/>
      <c r="Z1070" s="1"/>
      <c r="AA1070" s="1"/>
      <c r="AB1070" s="1"/>
      <c r="AC1070" s="1"/>
      <c r="AD1070" s="1"/>
      <c r="AE1070" s="1"/>
      <c r="AF1070" s="1"/>
    </row>
    <row r="1071" spans="1:32" s="6" customFormat="1" x14ac:dyDescent="0.3">
      <c r="A1071" s="1"/>
      <c r="B1071" s="2"/>
      <c r="C1071" s="3"/>
      <c r="D1071" s="4"/>
      <c r="E1071" s="4"/>
      <c r="F1071" s="5"/>
      <c r="G1071" s="5"/>
      <c r="H1071" s="5"/>
      <c r="I1071" s="5"/>
      <c r="J1071" s="5"/>
      <c r="K1071" s="5"/>
      <c r="L1071" s="5"/>
      <c r="M1071" s="5"/>
      <c r="N1071" s="1"/>
      <c r="O1071" s="1"/>
      <c r="P1071" s="1"/>
      <c r="Q1071" s="1"/>
      <c r="R1071" s="1"/>
      <c r="S1071" s="1"/>
      <c r="T1071" s="1"/>
      <c r="U1071" s="7"/>
      <c r="W1071" s="2"/>
      <c r="X1071" s="2"/>
      <c r="Y1071" s="1"/>
      <c r="Z1071" s="1"/>
      <c r="AA1071" s="1"/>
      <c r="AB1071" s="1"/>
      <c r="AC1071" s="1"/>
      <c r="AD1071" s="1"/>
      <c r="AE1071" s="1"/>
      <c r="AF1071" s="1"/>
    </row>
    <row r="1072" spans="1:32" s="6" customFormat="1" x14ac:dyDescent="0.3">
      <c r="A1072" s="1"/>
      <c r="B1072" s="2"/>
      <c r="C1072" s="3"/>
      <c r="D1072" s="4"/>
      <c r="E1072" s="4"/>
      <c r="F1072" s="5"/>
      <c r="G1072" s="5"/>
      <c r="H1072" s="5"/>
      <c r="I1072" s="5"/>
      <c r="J1072" s="5"/>
      <c r="K1072" s="5"/>
      <c r="L1072" s="5"/>
      <c r="M1072" s="5"/>
      <c r="N1072" s="1"/>
      <c r="O1072" s="1"/>
      <c r="P1072" s="1"/>
      <c r="Q1072" s="1"/>
      <c r="R1072" s="1"/>
      <c r="S1072" s="1"/>
      <c r="T1072" s="1"/>
      <c r="U1072" s="7"/>
      <c r="W1072" s="2"/>
      <c r="X1072" s="2"/>
      <c r="Y1072" s="1"/>
      <c r="Z1072" s="1"/>
      <c r="AA1072" s="1"/>
      <c r="AB1072" s="1"/>
      <c r="AC1072" s="1"/>
      <c r="AD1072" s="1"/>
      <c r="AE1072" s="1"/>
      <c r="AF1072" s="1"/>
    </row>
    <row r="1073" spans="1:32" s="6" customFormat="1" x14ac:dyDescent="0.3">
      <c r="A1073" s="1"/>
      <c r="B1073" s="2"/>
      <c r="C1073" s="3"/>
      <c r="D1073" s="4"/>
      <c r="E1073" s="4"/>
      <c r="F1073" s="5"/>
      <c r="G1073" s="5"/>
      <c r="H1073" s="5"/>
      <c r="I1073" s="5"/>
      <c r="J1073" s="5"/>
      <c r="K1073" s="5"/>
      <c r="L1073" s="5"/>
      <c r="M1073" s="5"/>
      <c r="N1073" s="1"/>
      <c r="O1073" s="1"/>
      <c r="P1073" s="1"/>
      <c r="Q1073" s="1"/>
      <c r="R1073" s="1"/>
      <c r="S1073" s="1"/>
      <c r="T1073" s="1"/>
      <c r="U1073" s="7"/>
      <c r="W1073" s="2"/>
      <c r="X1073" s="2"/>
      <c r="Y1073" s="1"/>
      <c r="Z1073" s="1"/>
      <c r="AA1073" s="1"/>
      <c r="AB1073" s="1"/>
      <c r="AC1073" s="1"/>
      <c r="AD1073" s="1"/>
      <c r="AE1073" s="1"/>
      <c r="AF1073" s="1"/>
    </row>
    <row r="1074" spans="1:32" s="6" customFormat="1" x14ac:dyDescent="0.3">
      <c r="A1074" s="1"/>
      <c r="B1074" s="2"/>
      <c r="C1074" s="3"/>
      <c r="D1074" s="4"/>
      <c r="E1074" s="4"/>
      <c r="F1074" s="5"/>
      <c r="G1074" s="5"/>
      <c r="H1074" s="5"/>
      <c r="I1074" s="5"/>
      <c r="J1074" s="5"/>
      <c r="K1074" s="5"/>
      <c r="L1074" s="5"/>
      <c r="M1074" s="5"/>
      <c r="N1074" s="1"/>
      <c r="O1074" s="1"/>
      <c r="P1074" s="1"/>
      <c r="Q1074" s="1"/>
      <c r="R1074" s="1"/>
      <c r="S1074" s="1"/>
      <c r="T1074" s="1"/>
      <c r="U1074" s="7"/>
      <c r="W1074" s="2"/>
      <c r="X1074" s="2"/>
      <c r="Y1074" s="1"/>
      <c r="Z1074" s="1"/>
      <c r="AA1074" s="1"/>
      <c r="AB1074" s="1"/>
      <c r="AC1074" s="1"/>
      <c r="AD1074" s="1"/>
      <c r="AE1074" s="1"/>
      <c r="AF1074" s="1"/>
    </row>
    <row r="1075" spans="1:32" s="6" customFormat="1" x14ac:dyDescent="0.3">
      <c r="A1075" s="1"/>
      <c r="B1075" s="2"/>
      <c r="C1075" s="3"/>
      <c r="D1075" s="4"/>
      <c r="E1075" s="4"/>
      <c r="F1075" s="5"/>
      <c r="G1075" s="5"/>
      <c r="H1075" s="5"/>
      <c r="I1075" s="5"/>
      <c r="J1075" s="5"/>
      <c r="K1075" s="5"/>
      <c r="L1075" s="5"/>
      <c r="M1075" s="5"/>
      <c r="N1075" s="1"/>
      <c r="O1075" s="1"/>
      <c r="P1075" s="1"/>
      <c r="Q1075" s="1"/>
      <c r="R1075" s="1"/>
      <c r="S1075" s="1"/>
      <c r="T1075" s="1"/>
      <c r="U1075" s="7"/>
      <c r="W1075" s="2"/>
      <c r="X1075" s="2"/>
      <c r="Y1075" s="1"/>
      <c r="Z1075" s="1"/>
      <c r="AA1075" s="1"/>
      <c r="AB1075" s="1"/>
      <c r="AC1075" s="1"/>
      <c r="AD1075" s="1"/>
      <c r="AE1075" s="1"/>
      <c r="AF1075" s="1"/>
    </row>
    <row r="1076" spans="1:32" s="6" customFormat="1" x14ac:dyDescent="0.3">
      <c r="A1076" s="1"/>
      <c r="B1076" s="2"/>
      <c r="C1076" s="3"/>
      <c r="D1076" s="4"/>
      <c r="E1076" s="4"/>
      <c r="F1076" s="5"/>
      <c r="G1076" s="5"/>
      <c r="H1076" s="5"/>
      <c r="I1076" s="5"/>
      <c r="J1076" s="5"/>
      <c r="K1076" s="5"/>
      <c r="L1076" s="5"/>
      <c r="M1076" s="5"/>
      <c r="N1076" s="1"/>
      <c r="O1076" s="1"/>
      <c r="P1076" s="1"/>
      <c r="Q1076" s="1"/>
      <c r="R1076" s="1"/>
      <c r="S1076" s="1"/>
      <c r="T1076" s="1"/>
      <c r="U1076" s="7"/>
      <c r="W1076" s="2"/>
      <c r="X1076" s="2"/>
      <c r="Y1076" s="1"/>
      <c r="Z1076" s="1"/>
      <c r="AA1076" s="1"/>
      <c r="AB1076" s="1"/>
      <c r="AC1076" s="1"/>
      <c r="AD1076" s="1"/>
      <c r="AE1076" s="1"/>
      <c r="AF1076" s="1"/>
    </row>
    <row r="1077" spans="1:32" s="6" customFormat="1" x14ac:dyDescent="0.3">
      <c r="A1077" s="1"/>
      <c r="B1077" s="2"/>
      <c r="C1077" s="3"/>
      <c r="D1077" s="4"/>
      <c r="E1077" s="4"/>
      <c r="F1077" s="5"/>
      <c r="G1077" s="5"/>
      <c r="H1077" s="5"/>
      <c r="I1077" s="5"/>
      <c r="J1077" s="5"/>
      <c r="K1077" s="5"/>
      <c r="L1077" s="5"/>
      <c r="M1077" s="5"/>
      <c r="N1077" s="1"/>
      <c r="O1077" s="1"/>
      <c r="P1077" s="1"/>
      <c r="Q1077" s="1"/>
      <c r="R1077" s="1"/>
      <c r="S1077" s="1"/>
      <c r="T1077" s="1"/>
      <c r="U1077" s="7"/>
      <c r="W1077" s="2"/>
      <c r="X1077" s="2"/>
      <c r="Y1077" s="1"/>
      <c r="Z1077" s="1"/>
      <c r="AA1077" s="1"/>
      <c r="AB1077" s="1"/>
      <c r="AC1077" s="1"/>
      <c r="AD1077" s="1"/>
      <c r="AE1077" s="1"/>
      <c r="AF1077" s="1"/>
    </row>
    <row r="1078" spans="1:32" s="6" customFormat="1" x14ac:dyDescent="0.3">
      <c r="A1078" s="1"/>
      <c r="B1078" s="2"/>
      <c r="C1078" s="3"/>
      <c r="D1078" s="4"/>
      <c r="E1078" s="4"/>
      <c r="F1078" s="5"/>
      <c r="G1078" s="5"/>
      <c r="H1078" s="5"/>
      <c r="I1078" s="5"/>
      <c r="J1078" s="5"/>
      <c r="K1078" s="5"/>
      <c r="L1078" s="5"/>
      <c r="M1078" s="5"/>
      <c r="N1078" s="1"/>
      <c r="O1078" s="1"/>
      <c r="P1078" s="1"/>
      <c r="Q1078" s="1"/>
      <c r="R1078" s="1"/>
      <c r="S1078" s="1"/>
      <c r="T1078" s="1"/>
      <c r="U1078" s="7"/>
      <c r="W1078" s="2"/>
      <c r="X1078" s="2"/>
      <c r="Y1078" s="1"/>
      <c r="Z1078" s="1"/>
      <c r="AA1078" s="1"/>
      <c r="AB1078" s="1"/>
      <c r="AC1078" s="1"/>
      <c r="AD1078" s="1"/>
      <c r="AE1078" s="1"/>
      <c r="AF1078" s="1"/>
    </row>
    <row r="1079" spans="1:32" s="6" customFormat="1" x14ac:dyDescent="0.3">
      <c r="A1079" s="1"/>
      <c r="B1079" s="2"/>
      <c r="C1079" s="3"/>
      <c r="D1079" s="4"/>
      <c r="E1079" s="4"/>
      <c r="F1079" s="5"/>
      <c r="G1079" s="5"/>
      <c r="H1079" s="5"/>
      <c r="I1079" s="5"/>
      <c r="J1079" s="5"/>
      <c r="K1079" s="5"/>
      <c r="L1079" s="5"/>
      <c r="M1079" s="5"/>
      <c r="N1079" s="1"/>
      <c r="O1079" s="1"/>
      <c r="P1079" s="1"/>
      <c r="Q1079" s="1"/>
      <c r="R1079" s="1"/>
      <c r="S1079" s="1"/>
      <c r="T1079" s="1"/>
      <c r="U1079" s="7"/>
      <c r="W1079" s="2"/>
      <c r="X1079" s="2"/>
      <c r="Y1079" s="1"/>
      <c r="Z1079" s="1"/>
      <c r="AA1079" s="1"/>
      <c r="AB1079" s="1"/>
      <c r="AC1079" s="1"/>
      <c r="AD1079" s="1"/>
      <c r="AE1079" s="1"/>
      <c r="AF1079" s="1"/>
    </row>
    <row r="1080" spans="1:32" s="6" customFormat="1" x14ac:dyDescent="0.3">
      <c r="A1080" s="1"/>
      <c r="B1080" s="2"/>
      <c r="C1080" s="3"/>
      <c r="D1080" s="4"/>
      <c r="E1080" s="4"/>
      <c r="F1080" s="5"/>
      <c r="G1080" s="5"/>
      <c r="H1080" s="5"/>
      <c r="I1080" s="5"/>
      <c r="J1080" s="5"/>
      <c r="K1080" s="5"/>
      <c r="L1080" s="5"/>
      <c r="M1080" s="5"/>
      <c r="N1080" s="1"/>
      <c r="O1080" s="1"/>
      <c r="P1080" s="1"/>
      <c r="Q1080" s="1"/>
      <c r="R1080" s="1"/>
      <c r="S1080" s="1"/>
      <c r="T1080" s="1"/>
      <c r="U1080" s="7"/>
      <c r="W1080" s="2"/>
      <c r="X1080" s="2"/>
      <c r="Y1080" s="1"/>
      <c r="Z1080" s="1"/>
      <c r="AA1080" s="1"/>
      <c r="AB1080" s="1"/>
      <c r="AC1080" s="1"/>
      <c r="AD1080" s="1"/>
      <c r="AE1080" s="1"/>
      <c r="AF1080" s="1"/>
    </row>
    <row r="1081" spans="1:32" s="6" customFormat="1" x14ac:dyDescent="0.3">
      <c r="A1081" s="1"/>
      <c r="B1081" s="2"/>
      <c r="C1081" s="3"/>
      <c r="D1081" s="4"/>
      <c r="E1081" s="4"/>
      <c r="F1081" s="5"/>
      <c r="G1081" s="5"/>
      <c r="H1081" s="5"/>
      <c r="I1081" s="5"/>
      <c r="J1081" s="5"/>
      <c r="K1081" s="5"/>
      <c r="L1081" s="5"/>
      <c r="M1081" s="5"/>
      <c r="N1081" s="1"/>
      <c r="O1081" s="1"/>
      <c r="P1081" s="1"/>
      <c r="Q1081" s="1"/>
      <c r="R1081" s="1"/>
      <c r="S1081" s="1"/>
      <c r="T1081" s="1"/>
      <c r="U1081" s="7"/>
      <c r="W1081" s="2"/>
      <c r="X1081" s="2"/>
      <c r="Y1081" s="1"/>
      <c r="Z1081" s="1"/>
      <c r="AA1081" s="1"/>
      <c r="AB1081" s="1"/>
      <c r="AC1081" s="1"/>
      <c r="AD1081" s="1"/>
      <c r="AE1081" s="1"/>
      <c r="AF1081" s="1"/>
    </row>
    <row r="1082" spans="1:32" s="6" customFormat="1" x14ac:dyDescent="0.3">
      <c r="A1082" s="1"/>
      <c r="B1082" s="2"/>
      <c r="C1082" s="3"/>
      <c r="D1082" s="4"/>
      <c r="E1082" s="4"/>
      <c r="F1082" s="5"/>
      <c r="G1082" s="5"/>
      <c r="H1082" s="5"/>
      <c r="I1082" s="5"/>
      <c r="J1082" s="5"/>
      <c r="K1082" s="5"/>
      <c r="L1082" s="5"/>
      <c r="M1082" s="5"/>
      <c r="N1082" s="1"/>
      <c r="O1082" s="1"/>
      <c r="P1082" s="1"/>
      <c r="Q1082" s="1"/>
      <c r="R1082" s="1"/>
      <c r="S1082" s="1"/>
      <c r="T1082" s="1"/>
      <c r="U1082" s="7"/>
      <c r="W1082" s="2"/>
      <c r="X1082" s="2"/>
      <c r="Y1082" s="1"/>
      <c r="Z1082" s="1"/>
      <c r="AA1082" s="1"/>
      <c r="AB1082" s="1"/>
      <c r="AC1082" s="1"/>
      <c r="AD1082" s="1"/>
      <c r="AE1082" s="1"/>
      <c r="AF1082" s="1"/>
    </row>
    <row r="1083" spans="1:32" s="6" customFormat="1" x14ac:dyDescent="0.3">
      <c r="A1083" s="1"/>
      <c r="B1083" s="2"/>
      <c r="C1083" s="3"/>
      <c r="D1083" s="4"/>
      <c r="E1083" s="4"/>
      <c r="F1083" s="5"/>
      <c r="G1083" s="5"/>
      <c r="H1083" s="5"/>
      <c r="I1083" s="5"/>
      <c r="J1083" s="5"/>
      <c r="K1083" s="5"/>
      <c r="L1083" s="5"/>
      <c r="M1083" s="5"/>
      <c r="N1083" s="1"/>
      <c r="O1083" s="1"/>
      <c r="P1083" s="1"/>
      <c r="Q1083" s="1"/>
      <c r="R1083" s="1"/>
      <c r="S1083" s="1"/>
      <c r="T1083" s="1"/>
      <c r="U1083" s="7"/>
      <c r="W1083" s="2"/>
      <c r="X1083" s="2"/>
      <c r="Y1083" s="1"/>
      <c r="Z1083" s="1"/>
      <c r="AA1083" s="1"/>
      <c r="AB1083" s="1"/>
      <c r="AC1083" s="1"/>
      <c r="AD1083" s="1"/>
      <c r="AE1083" s="1"/>
      <c r="AF1083" s="1"/>
    </row>
    <row r="1084" spans="1:32" s="6" customFormat="1" x14ac:dyDescent="0.3">
      <c r="A1084" s="1"/>
      <c r="B1084" s="2"/>
      <c r="C1084" s="3"/>
      <c r="D1084" s="4"/>
      <c r="E1084" s="4"/>
      <c r="F1084" s="5"/>
      <c r="G1084" s="5"/>
      <c r="H1084" s="5"/>
      <c r="I1084" s="5"/>
      <c r="J1084" s="5"/>
      <c r="K1084" s="5"/>
      <c r="L1084" s="5"/>
      <c r="M1084" s="5"/>
      <c r="N1084" s="1"/>
      <c r="O1084" s="1"/>
      <c r="P1084" s="1"/>
      <c r="Q1084" s="1"/>
      <c r="R1084" s="1"/>
      <c r="S1084" s="1"/>
      <c r="T1084" s="1"/>
      <c r="U1084" s="7"/>
      <c r="W1084" s="2"/>
      <c r="X1084" s="2"/>
      <c r="Y1084" s="1"/>
      <c r="Z1084" s="1"/>
      <c r="AA1084" s="1"/>
      <c r="AB1084" s="1"/>
      <c r="AC1084" s="1"/>
      <c r="AD1084" s="1"/>
      <c r="AE1084" s="1"/>
      <c r="AF1084" s="1"/>
    </row>
    <row r="1085" spans="1:32" s="6" customFormat="1" x14ac:dyDescent="0.3">
      <c r="A1085" s="1"/>
      <c r="B1085" s="2"/>
      <c r="C1085" s="3"/>
      <c r="D1085" s="4"/>
      <c r="E1085" s="4"/>
      <c r="F1085" s="5"/>
      <c r="G1085" s="5"/>
      <c r="H1085" s="5"/>
      <c r="I1085" s="5"/>
      <c r="J1085" s="5"/>
      <c r="K1085" s="5"/>
      <c r="L1085" s="5"/>
      <c r="M1085" s="5"/>
      <c r="N1085" s="1"/>
      <c r="O1085" s="1"/>
      <c r="P1085" s="1"/>
      <c r="Q1085" s="1"/>
      <c r="R1085" s="1"/>
      <c r="S1085" s="1"/>
      <c r="T1085" s="1"/>
      <c r="U1085" s="7"/>
      <c r="W1085" s="2"/>
      <c r="X1085" s="2"/>
      <c r="Y1085" s="1"/>
      <c r="Z1085" s="1"/>
      <c r="AA1085" s="1"/>
      <c r="AB1085" s="1"/>
      <c r="AC1085" s="1"/>
      <c r="AD1085" s="1"/>
      <c r="AE1085" s="1"/>
      <c r="AF1085" s="1"/>
    </row>
    <row r="1086" spans="1:32" s="6" customFormat="1" x14ac:dyDescent="0.3">
      <c r="A1086" s="1"/>
      <c r="B1086" s="2"/>
      <c r="C1086" s="3"/>
      <c r="D1086" s="4"/>
      <c r="E1086" s="4"/>
      <c r="F1086" s="5"/>
      <c r="G1086" s="5"/>
      <c r="H1086" s="5"/>
      <c r="I1086" s="5"/>
      <c r="J1086" s="5"/>
      <c r="K1086" s="5"/>
      <c r="L1086" s="5"/>
      <c r="M1086" s="5"/>
      <c r="N1086" s="1"/>
      <c r="O1086" s="1"/>
      <c r="P1086" s="1"/>
      <c r="Q1086" s="1"/>
      <c r="R1086" s="1"/>
      <c r="S1086" s="1"/>
      <c r="T1086" s="1"/>
      <c r="U1086" s="7"/>
      <c r="W1086" s="2"/>
      <c r="X1086" s="2"/>
      <c r="Y1086" s="1"/>
      <c r="Z1086" s="1"/>
      <c r="AA1086" s="1"/>
      <c r="AB1086" s="1"/>
      <c r="AC1086" s="1"/>
      <c r="AD1086" s="1"/>
      <c r="AE1086" s="1"/>
      <c r="AF1086" s="1"/>
    </row>
    <row r="1087" spans="1:32" s="6" customFormat="1" x14ac:dyDescent="0.3">
      <c r="A1087" s="1"/>
      <c r="B1087" s="2"/>
      <c r="C1087" s="3"/>
      <c r="D1087" s="4"/>
      <c r="E1087" s="4"/>
      <c r="F1087" s="5"/>
      <c r="G1087" s="5"/>
      <c r="H1087" s="5"/>
      <c r="I1087" s="5"/>
      <c r="J1087" s="5"/>
      <c r="K1087" s="5"/>
      <c r="L1087" s="5"/>
      <c r="M1087" s="5"/>
      <c r="N1087" s="1"/>
      <c r="O1087" s="1"/>
      <c r="P1087" s="1"/>
      <c r="Q1087" s="1"/>
      <c r="R1087" s="1"/>
      <c r="S1087" s="1"/>
      <c r="T1087" s="1"/>
      <c r="U1087" s="7"/>
      <c r="W1087" s="2"/>
      <c r="X1087" s="2"/>
      <c r="Y1087" s="1"/>
      <c r="Z1087" s="1"/>
      <c r="AA1087" s="1"/>
      <c r="AB1087" s="1"/>
      <c r="AC1087" s="1"/>
      <c r="AD1087" s="1"/>
      <c r="AE1087" s="1"/>
      <c r="AF1087" s="1"/>
    </row>
    <row r="1088" spans="1:32" s="6" customFormat="1" x14ac:dyDescent="0.3">
      <c r="A1088" s="1"/>
      <c r="B1088" s="2"/>
      <c r="C1088" s="3"/>
      <c r="D1088" s="4"/>
      <c r="E1088" s="4"/>
      <c r="F1088" s="5"/>
      <c r="G1088" s="5"/>
      <c r="H1088" s="5"/>
      <c r="I1088" s="5"/>
      <c r="J1088" s="5"/>
      <c r="K1088" s="5"/>
      <c r="L1088" s="5"/>
      <c r="M1088" s="5"/>
      <c r="N1088" s="1"/>
      <c r="O1088" s="1"/>
      <c r="P1088" s="1"/>
      <c r="Q1088" s="1"/>
      <c r="R1088" s="1"/>
      <c r="S1088" s="1"/>
      <c r="T1088" s="1"/>
      <c r="U1088" s="7"/>
      <c r="W1088" s="2"/>
      <c r="X1088" s="2"/>
      <c r="Y1088" s="1"/>
      <c r="Z1088" s="1"/>
      <c r="AA1088" s="1"/>
      <c r="AB1088" s="1"/>
      <c r="AC1088" s="1"/>
      <c r="AD1088" s="1"/>
      <c r="AE1088" s="1"/>
      <c r="AF1088" s="1"/>
    </row>
    <row r="1089" spans="1:32" s="6" customFormat="1" x14ac:dyDescent="0.3">
      <c r="A1089" s="1"/>
      <c r="B1089" s="2"/>
      <c r="C1089" s="3"/>
      <c r="D1089" s="4"/>
      <c r="E1089" s="4"/>
      <c r="F1089" s="5"/>
      <c r="G1089" s="5"/>
      <c r="H1089" s="5"/>
      <c r="I1089" s="5"/>
      <c r="J1089" s="5"/>
      <c r="K1089" s="5"/>
      <c r="L1089" s="5"/>
      <c r="M1089" s="5"/>
      <c r="N1089" s="1"/>
      <c r="O1089" s="1"/>
      <c r="P1089" s="1"/>
      <c r="Q1089" s="1"/>
      <c r="R1089" s="1"/>
      <c r="S1089" s="1"/>
      <c r="T1089" s="1"/>
      <c r="U1089" s="7"/>
      <c r="W1089" s="2"/>
      <c r="X1089" s="2"/>
      <c r="Y1089" s="1"/>
      <c r="Z1089" s="1"/>
      <c r="AA1089" s="1"/>
      <c r="AB1089" s="1"/>
      <c r="AC1089" s="1"/>
      <c r="AD1089" s="1"/>
      <c r="AE1089" s="1"/>
      <c r="AF1089" s="1"/>
    </row>
    <row r="1090" spans="1:32" s="6" customFormat="1" x14ac:dyDescent="0.3">
      <c r="A1090" s="1"/>
      <c r="B1090" s="2"/>
      <c r="C1090" s="3"/>
      <c r="D1090" s="4"/>
      <c r="E1090" s="4"/>
      <c r="F1090" s="5"/>
      <c r="G1090" s="5"/>
      <c r="H1090" s="5"/>
      <c r="I1090" s="5"/>
      <c r="J1090" s="5"/>
      <c r="K1090" s="5"/>
      <c r="L1090" s="5"/>
      <c r="M1090" s="5"/>
      <c r="N1090" s="1"/>
      <c r="O1090" s="1"/>
      <c r="P1090" s="1"/>
      <c r="Q1090" s="1"/>
      <c r="R1090" s="1"/>
      <c r="S1090" s="1"/>
      <c r="T1090" s="1"/>
      <c r="U1090" s="7"/>
      <c r="W1090" s="2"/>
      <c r="X1090" s="2"/>
      <c r="Y1090" s="1"/>
      <c r="Z1090" s="1"/>
      <c r="AA1090" s="1"/>
      <c r="AB1090" s="1"/>
      <c r="AC1090" s="1"/>
      <c r="AD1090" s="1"/>
      <c r="AE1090" s="1"/>
      <c r="AF1090" s="1"/>
    </row>
    <row r="1091" spans="1:32" s="6" customFormat="1" x14ac:dyDescent="0.3">
      <c r="A1091" s="1"/>
      <c r="B1091" s="2"/>
      <c r="C1091" s="3"/>
      <c r="D1091" s="4"/>
      <c r="E1091" s="4"/>
      <c r="F1091" s="5"/>
      <c r="G1091" s="5"/>
      <c r="H1091" s="5"/>
      <c r="I1091" s="5"/>
      <c r="J1091" s="5"/>
      <c r="K1091" s="5"/>
      <c r="L1091" s="5"/>
      <c r="M1091" s="5"/>
      <c r="N1091" s="1"/>
      <c r="O1091" s="1"/>
      <c r="P1091" s="1"/>
      <c r="Q1091" s="1"/>
      <c r="R1091" s="1"/>
      <c r="S1091" s="1"/>
      <c r="T1091" s="1"/>
      <c r="U1091" s="7"/>
      <c r="W1091" s="2"/>
      <c r="X1091" s="2"/>
      <c r="Y1091" s="1"/>
      <c r="Z1091" s="1"/>
      <c r="AA1091" s="1"/>
      <c r="AB1091" s="1"/>
      <c r="AC1091" s="1"/>
      <c r="AD1091" s="1"/>
      <c r="AE1091" s="1"/>
      <c r="AF1091" s="1"/>
    </row>
    <row r="1092" spans="1:32" s="6" customFormat="1" x14ac:dyDescent="0.3">
      <c r="A1092" s="1"/>
      <c r="B1092" s="2"/>
      <c r="C1092" s="3"/>
      <c r="D1092" s="4"/>
      <c r="E1092" s="4"/>
      <c r="F1092" s="5"/>
      <c r="G1092" s="5"/>
      <c r="H1092" s="5"/>
      <c r="I1092" s="5"/>
      <c r="J1092" s="5"/>
      <c r="K1092" s="5"/>
      <c r="L1092" s="5"/>
      <c r="M1092" s="5"/>
      <c r="N1092" s="1"/>
      <c r="O1092" s="1"/>
      <c r="P1092" s="1"/>
      <c r="Q1092" s="1"/>
      <c r="R1092" s="1"/>
      <c r="S1092" s="1"/>
      <c r="T1092" s="1"/>
      <c r="U1092" s="7"/>
      <c r="W1092" s="2"/>
      <c r="X1092" s="2"/>
      <c r="Y1092" s="1"/>
      <c r="Z1092" s="1"/>
      <c r="AA1092" s="1"/>
      <c r="AB1092" s="1"/>
      <c r="AC1092" s="1"/>
      <c r="AD1092" s="1"/>
      <c r="AE1092" s="1"/>
      <c r="AF1092" s="1"/>
    </row>
    <row r="1093" spans="1:32" s="6" customFormat="1" x14ac:dyDescent="0.3">
      <c r="A1093" s="1"/>
      <c r="B1093" s="2"/>
      <c r="C1093" s="3"/>
      <c r="D1093" s="4"/>
      <c r="E1093" s="4"/>
      <c r="F1093" s="5"/>
      <c r="G1093" s="5"/>
      <c r="H1093" s="5"/>
      <c r="I1093" s="5"/>
      <c r="J1093" s="5"/>
      <c r="K1093" s="5"/>
      <c r="L1093" s="5"/>
      <c r="M1093" s="5"/>
      <c r="N1093" s="1"/>
      <c r="O1093" s="1"/>
      <c r="P1093" s="1"/>
      <c r="Q1093" s="1"/>
      <c r="R1093" s="1"/>
      <c r="S1093" s="1"/>
      <c r="T1093" s="1"/>
      <c r="U1093" s="7"/>
      <c r="W1093" s="2"/>
      <c r="X1093" s="2"/>
      <c r="Y1093" s="1"/>
      <c r="Z1093" s="1"/>
      <c r="AA1093" s="1"/>
      <c r="AB1093" s="1"/>
      <c r="AC1093" s="1"/>
      <c r="AD1093" s="1"/>
      <c r="AE1093" s="1"/>
      <c r="AF1093" s="1"/>
    </row>
    <row r="1094" spans="1:32" s="6" customFormat="1" x14ac:dyDescent="0.3">
      <c r="A1094" s="1"/>
      <c r="B1094" s="2"/>
      <c r="C1094" s="3"/>
      <c r="D1094" s="4"/>
      <c r="E1094" s="4"/>
      <c r="F1094" s="5"/>
      <c r="G1094" s="5"/>
      <c r="H1094" s="5"/>
      <c r="I1094" s="5"/>
      <c r="J1094" s="5"/>
      <c r="K1094" s="5"/>
      <c r="L1094" s="5"/>
      <c r="M1094" s="5"/>
      <c r="N1094" s="1"/>
      <c r="O1094" s="1"/>
      <c r="P1094" s="1"/>
      <c r="Q1094" s="1"/>
      <c r="R1094" s="1"/>
      <c r="S1094" s="1"/>
      <c r="T1094" s="1"/>
      <c r="U1094" s="7"/>
      <c r="W1094" s="2"/>
      <c r="X1094" s="2"/>
      <c r="Y1094" s="1"/>
      <c r="Z1094" s="1"/>
      <c r="AA1094" s="1"/>
      <c r="AB1094" s="1"/>
      <c r="AC1094" s="1"/>
      <c r="AD1094" s="1"/>
      <c r="AE1094" s="1"/>
      <c r="AF1094" s="1"/>
    </row>
    <row r="1095" spans="1:32" s="6" customFormat="1" x14ac:dyDescent="0.3">
      <c r="A1095" s="1"/>
      <c r="B1095" s="2"/>
      <c r="C1095" s="3"/>
      <c r="D1095" s="4"/>
      <c r="E1095" s="4"/>
      <c r="F1095" s="5"/>
      <c r="G1095" s="5"/>
      <c r="H1095" s="5"/>
      <c r="I1095" s="5"/>
      <c r="J1095" s="5"/>
      <c r="K1095" s="5"/>
      <c r="L1095" s="5"/>
      <c r="M1095" s="5"/>
      <c r="N1095" s="1"/>
      <c r="O1095" s="1"/>
      <c r="P1095" s="1"/>
      <c r="Q1095" s="1"/>
      <c r="R1095" s="1"/>
      <c r="S1095" s="1"/>
      <c r="T1095" s="1"/>
      <c r="U1095" s="7"/>
      <c r="W1095" s="2"/>
      <c r="X1095" s="2"/>
      <c r="Y1095" s="1"/>
      <c r="Z1095" s="1"/>
      <c r="AA1095" s="1"/>
      <c r="AB1095" s="1"/>
      <c r="AC1095" s="1"/>
      <c r="AD1095" s="1"/>
      <c r="AE1095" s="1"/>
      <c r="AF1095" s="1"/>
    </row>
    <row r="1096" spans="1:32" s="6" customFormat="1" x14ac:dyDescent="0.3">
      <c r="A1096" s="1"/>
      <c r="B1096" s="2"/>
      <c r="C1096" s="3"/>
      <c r="D1096" s="4"/>
      <c r="E1096" s="4"/>
      <c r="F1096" s="5"/>
      <c r="G1096" s="5"/>
      <c r="H1096" s="5"/>
      <c r="I1096" s="5"/>
      <c r="J1096" s="5"/>
      <c r="K1096" s="5"/>
      <c r="L1096" s="5"/>
      <c r="M1096" s="5"/>
      <c r="N1096" s="1"/>
      <c r="O1096" s="1"/>
      <c r="P1096" s="1"/>
      <c r="Q1096" s="1"/>
      <c r="R1096" s="1"/>
      <c r="S1096" s="1"/>
      <c r="T1096" s="1"/>
      <c r="U1096" s="7"/>
      <c r="W1096" s="2"/>
      <c r="X1096" s="2"/>
      <c r="Y1096" s="1"/>
      <c r="Z1096" s="1"/>
      <c r="AA1096" s="1"/>
      <c r="AB1096" s="1"/>
      <c r="AC1096" s="1"/>
      <c r="AD1096" s="1"/>
      <c r="AE1096" s="1"/>
      <c r="AF1096" s="1"/>
    </row>
    <row r="1097" spans="1:32" s="6" customFormat="1" x14ac:dyDescent="0.3">
      <c r="A1097" s="1"/>
      <c r="B1097" s="2"/>
      <c r="C1097" s="3"/>
      <c r="D1097" s="4"/>
      <c r="E1097" s="4"/>
      <c r="F1097" s="5"/>
      <c r="G1097" s="5"/>
      <c r="H1097" s="5"/>
      <c r="I1097" s="5"/>
      <c r="J1097" s="5"/>
      <c r="K1097" s="5"/>
      <c r="L1097" s="5"/>
      <c r="M1097" s="5"/>
      <c r="N1097" s="1"/>
      <c r="O1097" s="1"/>
      <c r="P1097" s="1"/>
      <c r="Q1097" s="1"/>
      <c r="R1097" s="1"/>
      <c r="S1097" s="1"/>
      <c r="T1097" s="1"/>
      <c r="U1097" s="7"/>
      <c r="W1097" s="2"/>
      <c r="X1097" s="2"/>
      <c r="Y1097" s="1"/>
      <c r="Z1097" s="1"/>
      <c r="AA1097" s="1"/>
      <c r="AB1097" s="1"/>
      <c r="AC1097" s="1"/>
      <c r="AD1097" s="1"/>
      <c r="AE1097" s="1"/>
      <c r="AF1097" s="1"/>
    </row>
    <row r="1098" spans="1:32" s="6" customFormat="1" x14ac:dyDescent="0.3">
      <c r="A1098" s="1"/>
      <c r="B1098" s="2"/>
      <c r="C1098" s="3"/>
      <c r="D1098" s="4"/>
      <c r="E1098" s="4"/>
      <c r="F1098" s="5"/>
      <c r="G1098" s="5"/>
      <c r="H1098" s="5"/>
      <c r="I1098" s="5"/>
      <c r="J1098" s="5"/>
      <c r="K1098" s="5"/>
      <c r="L1098" s="5"/>
      <c r="M1098" s="5"/>
      <c r="N1098" s="1"/>
      <c r="O1098" s="1"/>
      <c r="P1098" s="1"/>
      <c r="Q1098" s="1"/>
      <c r="R1098" s="1"/>
      <c r="S1098" s="1"/>
      <c r="T1098" s="1"/>
      <c r="U1098" s="7"/>
      <c r="W1098" s="2"/>
      <c r="X1098" s="2"/>
      <c r="Y1098" s="1"/>
      <c r="Z1098" s="1"/>
      <c r="AA1098" s="1"/>
      <c r="AB1098" s="1"/>
      <c r="AC1098" s="1"/>
      <c r="AD1098" s="1"/>
      <c r="AE1098" s="1"/>
      <c r="AF1098" s="1"/>
    </row>
    <row r="1099" spans="1:32" s="6" customFormat="1" x14ac:dyDescent="0.3">
      <c r="A1099" s="1"/>
      <c r="B1099" s="2"/>
      <c r="C1099" s="3"/>
      <c r="D1099" s="4"/>
      <c r="E1099" s="4"/>
      <c r="F1099" s="5"/>
      <c r="G1099" s="5"/>
      <c r="H1099" s="5"/>
      <c r="I1099" s="5"/>
      <c r="J1099" s="5"/>
      <c r="K1099" s="5"/>
      <c r="L1099" s="5"/>
      <c r="M1099" s="5"/>
      <c r="N1099" s="1"/>
      <c r="O1099" s="1"/>
      <c r="P1099" s="1"/>
      <c r="Q1099" s="1"/>
      <c r="R1099" s="1"/>
      <c r="S1099" s="1"/>
      <c r="T1099" s="1"/>
      <c r="U1099" s="7"/>
      <c r="W1099" s="2"/>
      <c r="X1099" s="2"/>
      <c r="Y1099" s="1"/>
      <c r="Z1099" s="1"/>
      <c r="AA1099" s="1"/>
      <c r="AB1099" s="1"/>
      <c r="AC1099" s="1"/>
      <c r="AD1099" s="1"/>
      <c r="AE1099" s="1"/>
      <c r="AF1099" s="1"/>
    </row>
    <row r="1100" spans="1:32" s="6" customFormat="1" x14ac:dyDescent="0.3">
      <c r="A1100" s="1"/>
      <c r="B1100" s="2"/>
      <c r="C1100" s="3"/>
      <c r="D1100" s="4"/>
      <c r="E1100" s="4"/>
      <c r="F1100" s="5"/>
      <c r="G1100" s="5"/>
      <c r="H1100" s="5"/>
      <c r="I1100" s="5"/>
      <c r="J1100" s="5"/>
      <c r="K1100" s="5"/>
      <c r="L1100" s="5"/>
      <c r="M1100" s="5"/>
      <c r="N1100" s="1"/>
      <c r="O1100" s="1"/>
      <c r="P1100" s="1"/>
      <c r="Q1100" s="1"/>
      <c r="R1100" s="1"/>
      <c r="S1100" s="1"/>
      <c r="T1100" s="1"/>
      <c r="U1100" s="7"/>
      <c r="W1100" s="2"/>
      <c r="X1100" s="2"/>
      <c r="Y1100" s="1"/>
      <c r="Z1100" s="1"/>
      <c r="AA1100" s="1"/>
      <c r="AB1100" s="1"/>
      <c r="AC1100" s="1"/>
      <c r="AD1100" s="1"/>
      <c r="AE1100" s="1"/>
      <c r="AF1100" s="1"/>
    </row>
    <row r="1101" spans="1:32" s="6" customFormat="1" x14ac:dyDescent="0.3">
      <c r="A1101" s="1"/>
      <c r="B1101" s="2"/>
      <c r="C1101" s="3"/>
      <c r="D1101" s="4"/>
      <c r="E1101" s="4"/>
      <c r="F1101" s="5"/>
      <c r="G1101" s="5"/>
      <c r="H1101" s="5"/>
      <c r="I1101" s="5"/>
      <c r="J1101" s="5"/>
      <c r="K1101" s="5"/>
      <c r="L1101" s="5"/>
      <c r="M1101" s="5"/>
      <c r="N1101" s="1"/>
      <c r="O1101" s="1"/>
      <c r="P1101" s="1"/>
      <c r="Q1101" s="1"/>
      <c r="R1101" s="1"/>
      <c r="S1101" s="1"/>
      <c r="T1101" s="1"/>
      <c r="U1101" s="7"/>
      <c r="W1101" s="2"/>
      <c r="X1101" s="2"/>
      <c r="Y1101" s="1"/>
      <c r="Z1101" s="1"/>
      <c r="AA1101" s="1"/>
      <c r="AB1101" s="1"/>
      <c r="AC1101" s="1"/>
      <c r="AD1101" s="1"/>
      <c r="AE1101" s="1"/>
      <c r="AF1101" s="1"/>
    </row>
    <row r="1102" spans="1:32" s="6" customFormat="1" x14ac:dyDescent="0.3">
      <c r="A1102" s="1"/>
      <c r="B1102" s="2"/>
      <c r="C1102" s="3"/>
      <c r="D1102" s="4"/>
      <c r="E1102" s="4"/>
      <c r="F1102" s="5"/>
      <c r="G1102" s="5"/>
      <c r="H1102" s="5"/>
      <c r="I1102" s="5"/>
      <c r="J1102" s="5"/>
      <c r="K1102" s="5"/>
      <c r="L1102" s="5"/>
      <c r="M1102" s="5"/>
      <c r="N1102" s="1"/>
      <c r="O1102" s="1"/>
      <c r="P1102" s="1"/>
      <c r="Q1102" s="1"/>
      <c r="R1102" s="1"/>
      <c r="S1102" s="1"/>
      <c r="T1102" s="1"/>
      <c r="U1102" s="7"/>
      <c r="W1102" s="2"/>
      <c r="X1102" s="2"/>
      <c r="Y1102" s="1"/>
      <c r="Z1102" s="1"/>
      <c r="AA1102" s="1"/>
      <c r="AB1102" s="1"/>
      <c r="AC1102" s="1"/>
      <c r="AD1102" s="1"/>
      <c r="AE1102" s="1"/>
      <c r="AF1102" s="1"/>
    </row>
    <row r="1103" spans="1:32" s="6" customFormat="1" x14ac:dyDescent="0.3">
      <c r="A1103" s="1"/>
      <c r="B1103" s="2"/>
      <c r="C1103" s="3"/>
      <c r="D1103" s="4"/>
      <c r="E1103" s="4"/>
      <c r="F1103" s="5"/>
      <c r="G1103" s="5"/>
      <c r="H1103" s="5"/>
      <c r="I1103" s="5"/>
      <c r="J1103" s="5"/>
      <c r="K1103" s="5"/>
      <c r="L1103" s="5"/>
      <c r="M1103" s="5"/>
      <c r="N1103" s="1"/>
      <c r="O1103" s="1"/>
      <c r="P1103" s="1"/>
      <c r="Q1103" s="1"/>
      <c r="R1103" s="1"/>
      <c r="S1103" s="1"/>
      <c r="T1103" s="1"/>
      <c r="U1103" s="7"/>
      <c r="W1103" s="2"/>
      <c r="X1103" s="2"/>
      <c r="Y1103" s="1"/>
      <c r="Z1103" s="1"/>
      <c r="AA1103" s="1"/>
      <c r="AB1103" s="1"/>
      <c r="AC1103" s="1"/>
      <c r="AD1103" s="1"/>
      <c r="AE1103" s="1"/>
      <c r="AF1103" s="1"/>
    </row>
    <row r="1104" spans="1:32" s="6" customFormat="1" x14ac:dyDescent="0.3">
      <c r="A1104" s="1"/>
      <c r="B1104" s="2"/>
      <c r="C1104" s="3"/>
      <c r="D1104" s="4"/>
      <c r="E1104" s="4"/>
      <c r="F1104" s="5"/>
      <c r="G1104" s="5"/>
      <c r="H1104" s="5"/>
      <c r="I1104" s="5"/>
      <c r="J1104" s="5"/>
      <c r="K1104" s="5"/>
      <c r="L1104" s="5"/>
      <c r="M1104" s="5"/>
      <c r="N1104" s="1"/>
      <c r="O1104" s="1"/>
      <c r="P1104" s="1"/>
      <c r="Q1104" s="1"/>
      <c r="R1104" s="1"/>
      <c r="S1104" s="1"/>
      <c r="T1104" s="1"/>
      <c r="U1104" s="7"/>
      <c r="W1104" s="2"/>
      <c r="X1104" s="2"/>
      <c r="Y1104" s="1"/>
      <c r="Z1104" s="1"/>
      <c r="AA1104" s="1"/>
      <c r="AB1104" s="1"/>
      <c r="AC1104" s="1"/>
      <c r="AD1104" s="1"/>
      <c r="AE1104" s="1"/>
      <c r="AF1104" s="1"/>
    </row>
    <row r="1105" spans="1:32" s="6" customFormat="1" x14ac:dyDescent="0.3">
      <c r="A1105" s="1"/>
      <c r="B1105" s="2"/>
      <c r="C1105" s="3"/>
      <c r="D1105" s="4"/>
      <c r="E1105" s="4"/>
      <c r="F1105" s="5"/>
      <c r="G1105" s="5"/>
      <c r="H1105" s="5"/>
      <c r="I1105" s="5"/>
      <c r="J1105" s="5"/>
      <c r="K1105" s="5"/>
      <c r="L1105" s="5"/>
      <c r="M1105" s="5"/>
      <c r="N1105" s="1"/>
      <c r="O1105" s="1"/>
      <c r="P1105" s="1"/>
      <c r="Q1105" s="1"/>
      <c r="R1105" s="1"/>
      <c r="S1105" s="1"/>
      <c r="T1105" s="1"/>
      <c r="U1105" s="7"/>
      <c r="W1105" s="2"/>
      <c r="X1105" s="2"/>
      <c r="Y1105" s="1"/>
      <c r="Z1105" s="1"/>
      <c r="AA1105" s="1"/>
      <c r="AB1105" s="1"/>
      <c r="AC1105" s="1"/>
      <c r="AD1105" s="1"/>
      <c r="AE1105" s="1"/>
      <c r="AF1105" s="1"/>
    </row>
    <row r="1106" spans="1:32" s="6" customFormat="1" x14ac:dyDescent="0.3">
      <c r="A1106" s="1"/>
      <c r="B1106" s="2"/>
      <c r="C1106" s="3"/>
      <c r="D1106" s="4"/>
      <c r="E1106" s="4"/>
      <c r="F1106" s="5"/>
      <c r="G1106" s="5"/>
      <c r="H1106" s="5"/>
      <c r="I1106" s="5"/>
      <c r="J1106" s="5"/>
      <c r="K1106" s="5"/>
      <c r="L1106" s="5"/>
      <c r="M1106" s="5"/>
      <c r="N1106" s="1"/>
      <c r="O1106" s="1"/>
      <c r="P1106" s="1"/>
      <c r="Q1106" s="1"/>
      <c r="R1106" s="1"/>
      <c r="S1106" s="1"/>
      <c r="T1106" s="1"/>
      <c r="U1106" s="7"/>
      <c r="W1106" s="2"/>
      <c r="X1106" s="2"/>
      <c r="Y1106" s="1"/>
      <c r="Z1106" s="1"/>
      <c r="AA1106" s="1"/>
      <c r="AB1106" s="1"/>
      <c r="AC1106" s="1"/>
      <c r="AD1106" s="1"/>
      <c r="AE1106" s="1"/>
      <c r="AF1106" s="1"/>
    </row>
    <row r="1107" spans="1:32" s="6" customFormat="1" x14ac:dyDescent="0.3">
      <c r="A1107" s="1"/>
      <c r="B1107" s="2"/>
      <c r="C1107" s="3"/>
      <c r="D1107" s="4"/>
      <c r="E1107" s="4"/>
      <c r="F1107" s="5"/>
      <c r="G1107" s="5"/>
      <c r="H1107" s="5"/>
      <c r="I1107" s="5"/>
      <c r="J1107" s="5"/>
      <c r="K1107" s="5"/>
      <c r="L1107" s="5"/>
      <c r="M1107" s="5"/>
      <c r="N1107" s="1"/>
      <c r="O1107" s="1"/>
      <c r="P1107" s="1"/>
      <c r="Q1107" s="1"/>
      <c r="R1107" s="1"/>
      <c r="S1107" s="1"/>
      <c r="T1107" s="1"/>
      <c r="U1107" s="7"/>
      <c r="W1107" s="2"/>
      <c r="X1107" s="2"/>
      <c r="Y1107" s="1"/>
      <c r="Z1107" s="1"/>
      <c r="AA1107" s="1"/>
      <c r="AB1107" s="1"/>
      <c r="AC1107" s="1"/>
      <c r="AD1107" s="1"/>
      <c r="AE1107" s="1"/>
      <c r="AF1107" s="1"/>
    </row>
    <row r="1108" spans="1:32" s="6" customFormat="1" x14ac:dyDescent="0.3">
      <c r="A1108" s="1"/>
      <c r="B1108" s="2"/>
      <c r="C1108" s="3"/>
      <c r="D1108" s="4"/>
      <c r="E1108" s="4"/>
      <c r="F1108" s="5"/>
      <c r="G1108" s="5"/>
      <c r="H1108" s="5"/>
      <c r="I1108" s="5"/>
      <c r="J1108" s="5"/>
      <c r="K1108" s="5"/>
      <c r="L1108" s="5"/>
      <c r="M1108" s="5"/>
      <c r="N1108" s="1"/>
      <c r="O1108" s="1"/>
      <c r="P1108" s="1"/>
      <c r="Q1108" s="1"/>
      <c r="R1108" s="1"/>
      <c r="S1108" s="1"/>
      <c r="T1108" s="1"/>
      <c r="U1108" s="7"/>
      <c r="W1108" s="2"/>
      <c r="X1108" s="2"/>
      <c r="Y1108" s="1"/>
      <c r="Z1108" s="1"/>
      <c r="AA1108" s="1"/>
      <c r="AB1108" s="1"/>
      <c r="AC1108" s="1"/>
      <c r="AD1108" s="1"/>
      <c r="AE1108" s="1"/>
      <c r="AF1108" s="1"/>
    </row>
    <row r="1109" spans="1:32" s="6" customFormat="1" x14ac:dyDescent="0.3">
      <c r="A1109" s="1"/>
      <c r="B1109" s="2"/>
      <c r="C1109" s="3"/>
      <c r="D1109" s="4"/>
      <c r="E1109" s="4"/>
      <c r="F1109" s="5"/>
      <c r="G1109" s="5"/>
      <c r="H1109" s="5"/>
      <c r="I1109" s="5"/>
      <c r="J1109" s="5"/>
      <c r="K1109" s="5"/>
      <c r="L1109" s="5"/>
      <c r="M1109" s="5"/>
      <c r="N1109" s="1"/>
      <c r="O1109" s="1"/>
      <c r="P1109" s="1"/>
      <c r="Q1109" s="1"/>
      <c r="R1109" s="1"/>
      <c r="S1109" s="1"/>
      <c r="T1109" s="1"/>
      <c r="U1109" s="7"/>
      <c r="W1109" s="2"/>
      <c r="X1109" s="2"/>
      <c r="Y1109" s="1"/>
      <c r="Z1109" s="1"/>
      <c r="AA1109" s="1"/>
      <c r="AB1109" s="1"/>
      <c r="AC1109" s="1"/>
      <c r="AD1109" s="1"/>
      <c r="AE1109" s="1"/>
      <c r="AF1109" s="1"/>
    </row>
    <row r="1110" spans="1:32" s="6" customFormat="1" x14ac:dyDescent="0.3">
      <c r="A1110" s="1"/>
      <c r="B1110" s="2"/>
      <c r="C1110" s="3"/>
      <c r="D1110" s="4"/>
      <c r="E1110" s="4"/>
      <c r="F1110" s="5"/>
      <c r="G1110" s="5"/>
      <c r="H1110" s="5"/>
      <c r="I1110" s="5"/>
      <c r="J1110" s="5"/>
      <c r="K1110" s="5"/>
      <c r="L1110" s="5"/>
      <c r="M1110" s="5"/>
      <c r="N1110" s="1"/>
      <c r="O1110" s="1"/>
      <c r="P1110" s="1"/>
      <c r="Q1110" s="1"/>
      <c r="R1110" s="1"/>
      <c r="S1110" s="1"/>
      <c r="T1110" s="1"/>
      <c r="U1110" s="7"/>
      <c r="W1110" s="2"/>
      <c r="X1110" s="2"/>
      <c r="Y1110" s="1"/>
      <c r="Z1110" s="1"/>
      <c r="AA1110" s="1"/>
      <c r="AB1110" s="1"/>
      <c r="AC1110" s="1"/>
      <c r="AD1110" s="1"/>
      <c r="AE1110" s="1"/>
      <c r="AF1110" s="1"/>
    </row>
    <row r="1111" spans="1:32" s="6" customFormat="1" x14ac:dyDescent="0.3">
      <c r="A1111" s="1"/>
      <c r="B1111" s="2"/>
      <c r="C1111" s="3"/>
      <c r="D1111" s="4"/>
      <c r="E1111" s="4"/>
      <c r="F1111" s="5"/>
      <c r="G1111" s="5"/>
      <c r="H1111" s="5"/>
      <c r="I1111" s="5"/>
      <c r="J1111" s="5"/>
      <c r="K1111" s="5"/>
      <c r="L1111" s="5"/>
      <c r="M1111" s="5"/>
      <c r="N1111" s="1"/>
      <c r="O1111" s="1"/>
      <c r="P1111" s="1"/>
      <c r="Q1111" s="1"/>
      <c r="R1111" s="1"/>
      <c r="S1111" s="1"/>
      <c r="T1111" s="1"/>
      <c r="U1111" s="7"/>
      <c r="W1111" s="2"/>
      <c r="X1111" s="2"/>
      <c r="Y1111" s="1"/>
      <c r="Z1111" s="1"/>
      <c r="AA1111" s="1"/>
      <c r="AB1111" s="1"/>
      <c r="AC1111" s="1"/>
      <c r="AD1111" s="1"/>
      <c r="AE1111" s="1"/>
      <c r="AF1111" s="1"/>
    </row>
    <row r="1112" spans="1:32" s="6" customFormat="1" x14ac:dyDescent="0.3">
      <c r="A1112" s="1"/>
      <c r="B1112" s="2"/>
      <c r="C1112" s="3"/>
      <c r="D1112" s="4"/>
      <c r="E1112" s="4"/>
      <c r="F1112" s="5"/>
      <c r="G1112" s="5"/>
      <c r="H1112" s="5"/>
      <c r="I1112" s="5"/>
      <c r="J1112" s="5"/>
      <c r="K1112" s="5"/>
      <c r="L1112" s="5"/>
      <c r="M1112" s="5"/>
      <c r="N1112" s="1"/>
      <c r="O1112" s="1"/>
      <c r="P1112" s="1"/>
      <c r="Q1112" s="1"/>
      <c r="R1112" s="1"/>
      <c r="S1112" s="1"/>
      <c r="T1112" s="1"/>
      <c r="U1112" s="7"/>
      <c r="W1112" s="2"/>
      <c r="X1112" s="2"/>
      <c r="Y1112" s="1"/>
      <c r="Z1112" s="1"/>
      <c r="AA1112" s="1"/>
      <c r="AB1112" s="1"/>
      <c r="AC1112" s="1"/>
      <c r="AD1112" s="1"/>
      <c r="AE1112" s="1"/>
      <c r="AF1112" s="1"/>
    </row>
    <row r="1113" spans="1:32" s="6" customFormat="1" x14ac:dyDescent="0.3">
      <c r="A1113" s="1"/>
      <c r="B1113" s="2"/>
      <c r="C1113" s="3"/>
      <c r="D1113" s="4"/>
      <c r="E1113" s="4"/>
      <c r="F1113" s="5"/>
      <c r="G1113" s="5"/>
      <c r="H1113" s="5"/>
      <c r="I1113" s="5"/>
      <c r="J1113" s="5"/>
      <c r="K1113" s="5"/>
      <c r="L1113" s="5"/>
      <c r="M1113" s="5"/>
      <c r="N1113" s="1"/>
      <c r="O1113" s="1"/>
      <c r="P1113" s="1"/>
      <c r="Q1113" s="1"/>
      <c r="R1113" s="1"/>
      <c r="S1113" s="1"/>
      <c r="T1113" s="1"/>
      <c r="U1113" s="7"/>
      <c r="W1113" s="2"/>
      <c r="X1113" s="2"/>
      <c r="Y1113" s="1"/>
      <c r="Z1113" s="1"/>
      <c r="AA1113" s="1"/>
      <c r="AB1113" s="1"/>
      <c r="AC1113" s="1"/>
      <c r="AD1113" s="1"/>
      <c r="AE1113" s="1"/>
      <c r="AF1113" s="1"/>
    </row>
    <row r="1114" spans="1:32" s="6" customFormat="1" x14ac:dyDescent="0.3">
      <c r="A1114" s="1"/>
      <c r="B1114" s="2"/>
      <c r="C1114" s="3"/>
      <c r="D1114" s="4"/>
      <c r="E1114" s="4"/>
      <c r="F1114" s="5"/>
      <c r="G1114" s="5"/>
      <c r="H1114" s="5"/>
      <c r="I1114" s="5"/>
      <c r="J1114" s="5"/>
      <c r="K1114" s="5"/>
      <c r="L1114" s="5"/>
      <c r="M1114" s="5"/>
      <c r="N1114" s="1"/>
      <c r="O1114" s="1"/>
      <c r="P1114" s="1"/>
      <c r="Q1114" s="1"/>
      <c r="R1114" s="1"/>
      <c r="S1114" s="1"/>
      <c r="T1114" s="1"/>
      <c r="U1114" s="7"/>
      <c r="W1114" s="2"/>
      <c r="X1114" s="2"/>
      <c r="Y1114" s="1"/>
      <c r="Z1114" s="1"/>
      <c r="AA1114" s="1"/>
      <c r="AB1114" s="1"/>
      <c r="AC1114" s="1"/>
      <c r="AD1114" s="1"/>
      <c r="AE1114" s="1"/>
      <c r="AF1114" s="1"/>
    </row>
    <row r="1115" spans="1:32" s="6" customFormat="1" x14ac:dyDescent="0.3">
      <c r="A1115" s="1"/>
      <c r="B1115" s="2"/>
      <c r="C1115" s="3"/>
      <c r="D1115" s="4"/>
      <c r="E1115" s="4"/>
      <c r="F1115" s="5"/>
      <c r="G1115" s="5"/>
      <c r="H1115" s="5"/>
      <c r="I1115" s="5"/>
      <c r="J1115" s="5"/>
      <c r="K1115" s="5"/>
      <c r="L1115" s="5"/>
      <c r="M1115" s="5"/>
      <c r="N1115" s="1"/>
      <c r="O1115" s="1"/>
      <c r="P1115" s="1"/>
      <c r="Q1115" s="1"/>
      <c r="R1115" s="1"/>
      <c r="S1115" s="1"/>
      <c r="T1115" s="1"/>
      <c r="U1115" s="7"/>
      <c r="W1115" s="2"/>
      <c r="X1115" s="2"/>
      <c r="Y1115" s="1"/>
      <c r="Z1115" s="1"/>
      <c r="AA1115" s="1"/>
      <c r="AB1115" s="1"/>
      <c r="AC1115" s="1"/>
      <c r="AD1115" s="1"/>
      <c r="AE1115" s="1"/>
      <c r="AF1115" s="1"/>
    </row>
    <row r="1116" spans="1:32" s="6" customFormat="1" x14ac:dyDescent="0.3">
      <c r="A1116" s="1"/>
      <c r="B1116" s="2"/>
      <c r="C1116" s="3"/>
      <c r="D1116" s="4"/>
      <c r="E1116" s="4"/>
      <c r="F1116" s="5"/>
      <c r="G1116" s="5"/>
      <c r="H1116" s="5"/>
      <c r="I1116" s="5"/>
      <c r="J1116" s="5"/>
      <c r="K1116" s="5"/>
      <c r="L1116" s="5"/>
      <c r="M1116" s="5"/>
      <c r="N1116" s="1"/>
      <c r="O1116" s="1"/>
      <c r="P1116" s="1"/>
      <c r="Q1116" s="1"/>
      <c r="R1116" s="1"/>
      <c r="S1116" s="1"/>
      <c r="T1116" s="1"/>
      <c r="U1116" s="7"/>
      <c r="W1116" s="2"/>
      <c r="X1116" s="2"/>
      <c r="Y1116" s="1"/>
      <c r="Z1116" s="1"/>
      <c r="AA1116" s="1"/>
      <c r="AB1116" s="1"/>
      <c r="AC1116" s="1"/>
      <c r="AD1116" s="1"/>
      <c r="AE1116" s="1"/>
      <c r="AF1116" s="1"/>
    </row>
    <row r="1117" spans="1:32" s="6" customFormat="1" x14ac:dyDescent="0.3">
      <c r="A1117" s="1"/>
      <c r="B1117" s="2"/>
      <c r="C1117" s="3"/>
      <c r="D1117" s="4"/>
      <c r="E1117" s="4"/>
      <c r="F1117" s="5"/>
      <c r="G1117" s="5"/>
      <c r="H1117" s="5"/>
      <c r="I1117" s="5"/>
      <c r="J1117" s="5"/>
      <c r="K1117" s="5"/>
      <c r="L1117" s="5"/>
      <c r="M1117" s="5"/>
      <c r="N1117" s="1"/>
      <c r="O1117" s="1"/>
      <c r="P1117" s="1"/>
      <c r="Q1117" s="1"/>
      <c r="R1117" s="1"/>
      <c r="S1117" s="1"/>
      <c r="T1117" s="1"/>
      <c r="U1117" s="7"/>
      <c r="W1117" s="2"/>
      <c r="X1117" s="2"/>
      <c r="Y1117" s="1"/>
      <c r="Z1117" s="1"/>
      <c r="AA1117" s="1"/>
      <c r="AB1117" s="1"/>
      <c r="AC1117" s="1"/>
      <c r="AD1117" s="1"/>
      <c r="AE1117" s="1"/>
      <c r="AF1117" s="1"/>
    </row>
    <row r="1118" spans="1:32" s="6" customFormat="1" x14ac:dyDescent="0.3">
      <c r="A1118" s="1"/>
      <c r="B1118" s="2"/>
      <c r="C1118" s="3"/>
      <c r="D1118" s="4"/>
      <c r="E1118" s="4"/>
      <c r="F1118" s="5"/>
      <c r="G1118" s="5"/>
      <c r="H1118" s="5"/>
      <c r="I1118" s="5"/>
      <c r="J1118" s="5"/>
      <c r="K1118" s="5"/>
      <c r="L1118" s="5"/>
      <c r="M1118" s="5"/>
      <c r="N1118" s="1"/>
      <c r="O1118" s="1"/>
      <c r="P1118" s="1"/>
      <c r="Q1118" s="1"/>
      <c r="R1118" s="1"/>
      <c r="S1118" s="1"/>
      <c r="T1118" s="1"/>
      <c r="U1118" s="7"/>
      <c r="W1118" s="2"/>
      <c r="X1118" s="2"/>
      <c r="Y1118" s="1"/>
      <c r="Z1118" s="1"/>
      <c r="AA1118" s="1"/>
      <c r="AB1118" s="1"/>
      <c r="AC1118" s="1"/>
      <c r="AD1118" s="1"/>
      <c r="AE1118" s="1"/>
      <c r="AF1118" s="1"/>
    </row>
    <row r="1119" spans="1:32" s="6" customFormat="1" x14ac:dyDescent="0.3">
      <c r="A1119" s="1"/>
      <c r="B1119" s="2"/>
      <c r="C1119" s="3"/>
      <c r="D1119" s="4"/>
      <c r="E1119" s="4"/>
      <c r="F1119" s="5"/>
      <c r="G1119" s="5"/>
      <c r="H1119" s="5"/>
      <c r="I1119" s="5"/>
      <c r="J1119" s="5"/>
      <c r="K1119" s="5"/>
      <c r="L1119" s="5"/>
      <c r="M1119" s="5"/>
      <c r="N1119" s="1"/>
      <c r="O1119" s="1"/>
      <c r="P1119" s="1"/>
      <c r="Q1119" s="1"/>
      <c r="R1119" s="1"/>
      <c r="S1119" s="1"/>
      <c r="T1119" s="1"/>
      <c r="U1119" s="7"/>
      <c r="W1119" s="2"/>
      <c r="X1119" s="2"/>
      <c r="Y1119" s="1"/>
      <c r="Z1119" s="1"/>
      <c r="AA1119" s="1"/>
      <c r="AB1119" s="1"/>
      <c r="AC1119" s="1"/>
      <c r="AD1119" s="1"/>
      <c r="AE1119" s="1"/>
      <c r="AF1119" s="1"/>
    </row>
    <row r="1120" spans="1:32" s="6" customFormat="1" x14ac:dyDescent="0.3">
      <c r="A1120" s="1"/>
      <c r="B1120" s="2"/>
      <c r="C1120" s="3"/>
      <c r="D1120" s="4"/>
      <c r="E1120" s="4"/>
      <c r="F1120" s="5"/>
      <c r="G1120" s="5"/>
      <c r="H1120" s="5"/>
      <c r="I1120" s="5"/>
      <c r="J1120" s="5"/>
      <c r="K1120" s="5"/>
      <c r="L1120" s="5"/>
      <c r="M1120" s="5"/>
      <c r="N1120" s="1"/>
      <c r="O1120" s="1"/>
      <c r="P1120" s="1"/>
      <c r="Q1120" s="1"/>
      <c r="R1120" s="1"/>
      <c r="S1120" s="1"/>
      <c r="T1120" s="1"/>
      <c r="U1120" s="7"/>
      <c r="W1120" s="2"/>
      <c r="X1120" s="2"/>
      <c r="Y1120" s="1"/>
      <c r="Z1120" s="1"/>
      <c r="AA1120" s="1"/>
      <c r="AB1120" s="1"/>
      <c r="AC1120" s="1"/>
      <c r="AD1120" s="1"/>
      <c r="AE1120" s="1"/>
      <c r="AF1120" s="1"/>
    </row>
    <row r="1121" spans="1:32" s="6" customFormat="1" x14ac:dyDescent="0.3">
      <c r="A1121" s="1"/>
      <c r="B1121" s="2"/>
      <c r="C1121" s="3"/>
      <c r="D1121" s="4"/>
      <c r="E1121" s="4"/>
      <c r="F1121" s="5"/>
      <c r="G1121" s="5"/>
      <c r="H1121" s="5"/>
      <c r="I1121" s="5"/>
      <c r="J1121" s="5"/>
      <c r="K1121" s="5"/>
      <c r="L1121" s="5"/>
      <c r="M1121" s="5"/>
      <c r="N1121" s="1"/>
      <c r="O1121" s="1"/>
      <c r="P1121" s="1"/>
      <c r="Q1121" s="1"/>
      <c r="R1121" s="1"/>
      <c r="S1121" s="1"/>
      <c r="T1121" s="1"/>
      <c r="U1121" s="7"/>
      <c r="W1121" s="2"/>
      <c r="X1121" s="2"/>
      <c r="Y1121" s="1"/>
      <c r="Z1121" s="1"/>
      <c r="AA1121" s="1"/>
      <c r="AB1121" s="1"/>
      <c r="AC1121" s="1"/>
      <c r="AD1121" s="1"/>
      <c r="AE1121" s="1"/>
      <c r="AF1121" s="1"/>
    </row>
    <row r="1122" spans="1:32" s="6" customFormat="1" x14ac:dyDescent="0.3">
      <c r="A1122" s="1"/>
      <c r="B1122" s="2"/>
      <c r="C1122" s="3"/>
      <c r="D1122" s="4"/>
      <c r="E1122" s="4"/>
      <c r="F1122" s="5"/>
      <c r="G1122" s="5"/>
      <c r="H1122" s="5"/>
      <c r="I1122" s="5"/>
      <c r="J1122" s="5"/>
      <c r="K1122" s="5"/>
      <c r="L1122" s="5"/>
      <c r="M1122" s="5"/>
      <c r="N1122" s="1"/>
      <c r="O1122" s="1"/>
      <c r="P1122" s="1"/>
      <c r="Q1122" s="1"/>
      <c r="R1122" s="1"/>
      <c r="S1122" s="1"/>
      <c r="T1122" s="1"/>
      <c r="U1122" s="7"/>
      <c r="W1122" s="2"/>
      <c r="X1122" s="2"/>
      <c r="Y1122" s="1"/>
      <c r="Z1122" s="1"/>
      <c r="AA1122" s="1"/>
      <c r="AB1122" s="1"/>
      <c r="AC1122" s="1"/>
      <c r="AD1122" s="1"/>
      <c r="AE1122" s="1"/>
      <c r="AF1122" s="1"/>
    </row>
    <row r="1123" spans="1:32" s="6" customFormat="1" x14ac:dyDescent="0.3">
      <c r="A1123" s="1"/>
      <c r="B1123" s="2"/>
      <c r="C1123" s="3"/>
      <c r="D1123" s="4"/>
      <c r="E1123" s="4"/>
      <c r="F1123" s="5"/>
      <c r="G1123" s="5"/>
      <c r="H1123" s="5"/>
      <c r="I1123" s="5"/>
      <c r="J1123" s="5"/>
      <c r="K1123" s="5"/>
      <c r="L1123" s="5"/>
      <c r="M1123" s="5"/>
      <c r="N1123" s="1"/>
      <c r="O1123" s="1"/>
      <c r="P1123" s="1"/>
      <c r="Q1123" s="1"/>
      <c r="R1123" s="1"/>
      <c r="S1123" s="1"/>
      <c r="T1123" s="1"/>
      <c r="U1123" s="7"/>
      <c r="W1123" s="2"/>
      <c r="X1123" s="2"/>
      <c r="Y1123" s="1"/>
      <c r="Z1123" s="1"/>
      <c r="AA1123" s="1"/>
      <c r="AB1123" s="1"/>
      <c r="AC1123" s="1"/>
      <c r="AD1123" s="1"/>
      <c r="AE1123" s="1"/>
      <c r="AF1123" s="1"/>
    </row>
    <row r="1124" spans="1:32" s="6" customFormat="1" x14ac:dyDescent="0.3">
      <c r="A1124" s="1"/>
      <c r="B1124" s="2"/>
      <c r="C1124" s="3"/>
      <c r="D1124" s="4"/>
      <c r="E1124" s="4"/>
      <c r="F1124" s="5"/>
      <c r="G1124" s="5"/>
      <c r="H1124" s="5"/>
      <c r="I1124" s="5"/>
      <c r="J1124" s="5"/>
      <c r="K1124" s="5"/>
      <c r="L1124" s="5"/>
      <c r="M1124" s="5"/>
      <c r="N1124" s="1"/>
      <c r="O1124" s="1"/>
      <c r="P1124" s="1"/>
      <c r="Q1124" s="1"/>
      <c r="R1124" s="1"/>
      <c r="S1124" s="1"/>
      <c r="T1124" s="1"/>
      <c r="U1124" s="7"/>
      <c r="W1124" s="2"/>
      <c r="X1124" s="2"/>
      <c r="Y1124" s="1"/>
      <c r="Z1124" s="1"/>
      <c r="AA1124" s="1"/>
      <c r="AB1124" s="1"/>
      <c r="AC1124" s="1"/>
      <c r="AD1124" s="1"/>
      <c r="AE1124" s="1"/>
      <c r="AF1124" s="1"/>
    </row>
    <row r="1125" spans="1:32" s="6" customFormat="1" x14ac:dyDescent="0.3">
      <c r="A1125" s="1"/>
      <c r="B1125" s="2"/>
      <c r="C1125" s="3"/>
      <c r="D1125" s="4"/>
      <c r="E1125" s="4"/>
      <c r="F1125" s="5"/>
      <c r="G1125" s="5"/>
      <c r="H1125" s="5"/>
      <c r="I1125" s="5"/>
      <c r="J1125" s="5"/>
      <c r="K1125" s="5"/>
      <c r="L1125" s="5"/>
      <c r="M1125" s="5"/>
      <c r="N1125" s="1"/>
      <c r="O1125" s="1"/>
      <c r="P1125" s="1"/>
      <c r="Q1125" s="1"/>
      <c r="R1125" s="1"/>
      <c r="S1125" s="1"/>
      <c r="T1125" s="1"/>
      <c r="U1125" s="7"/>
      <c r="W1125" s="2"/>
      <c r="X1125" s="2"/>
      <c r="Y1125" s="1"/>
      <c r="Z1125" s="1"/>
      <c r="AA1125" s="1"/>
      <c r="AB1125" s="1"/>
      <c r="AC1125" s="1"/>
      <c r="AD1125" s="1"/>
      <c r="AE1125" s="1"/>
      <c r="AF1125" s="1"/>
    </row>
    <row r="1126" spans="1:32" s="6" customFormat="1" x14ac:dyDescent="0.3">
      <c r="A1126" s="1"/>
      <c r="B1126" s="2"/>
      <c r="C1126" s="3"/>
      <c r="D1126" s="4"/>
      <c r="E1126" s="4"/>
      <c r="F1126" s="5"/>
      <c r="G1126" s="5"/>
      <c r="H1126" s="5"/>
      <c r="I1126" s="5"/>
      <c r="J1126" s="5"/>
      <c r="K1126" s="5"/>
      <c r="L1126" s="5"/>
      <c r="M1126" s="5"/>
      <c r="N1126" s="1"/>
      <c r="O1126" s="1"/>
      <c r="P1126" s="1"/>
      <c r="Q1126" s="1"/>
      <c r="R1126" s="1"/>
      <c r="S1126" s="1"/>
      <c r="T1126" s="1"/>
      <c r="U1126" s="7"/>
      <c r="W1126" s="2"/>
      <c r="X1126" s="2"/>
      <c r="Y1126" s="1"/>
      <c r="Z1126" s="1"/>
      <c r="AA1126" s="1"/>
      <c r="AB1126" s="1"/>
      <c r="AC1126" s="1"/>
      <c r="AD1126" s="1"/>
      <c r="AE1126" s="1"/>
      <c r="AF1126" s="1"/>
    </row>
    <row r="1127" spans="1:32" s="6" customFormat="1" x14ac:dyDescent="0.3">
      <c r="A1127" s="1"/>
      <c r="B1127" s="2"/>
      <c r="C1127" s="3"/>
      <c r="D1127" s="4"/>
      <c r="E1127" s="4"/>
      <c r="F1127" s="5"/>
      <c r="G1127" s="5"/>
      <c r="H1127" s="5"/>
      <c r="I1127" s="5"/>
      <c r="J1127" s="5"/>
      <c r="K1127" s="5"/>
      <c r="L1127" s="5"/>
      <c r="M1127" s="5"/>
      <c r="N1127" s="1"/>
      <c r="O1127" s="1"/>
      <c r="P1127" s="1"/>
      <c r="Q1127" s="1"/>
      <c r="R1127" s="1"/>
      <c r="S1127" s="1"/>
      <c r="T1127" s="1"/>
      <c r="U1127" s="7"/>
      <c r="W1127" s="2"/>
      <c r="X1127" s="2"/>
      <c r="Y1127" s="1"/>
      <c r="Z1127" s="1"/>
      <c r="AA1127" s="1"/>
      <c r="AB1127" s="1"/>
      <c r="AC1127" s="1"/>
      <c r="AD1127" s="1"/>
      <c r="AE1127" s="1"/>
      <c r="AF1127" s="1"/>
    </row>
    <row r="1128" spans="1:32" s="6" customFormat="1" x14ac:dyDescent="0.3">
      <c r="A1128" s="1"/>
      <c r="B1128" s="2"/>
      <c r="C1128" s="3"/>
      <c r="D1128" s="4"/>
      <c r="E1128" s="4"/>
      <c r="F1128" s="5"/>
      <c r="G1128" s="5"/>
      <c r="H1128" s="5"/>
      <c r="I1128" s="5"/>
      <c r="J1128" s="5"/>
      <c r="K1128" s="5"/>
      <c r="L1128" s="5"/>
      <c r="M1128" s="5"/>
      <c r="N1128" s="1"/>
      <c r="O1128" s="1"/>
      <c r="P1128" s="1"/>
      <c r="Q1128" s="1"/>
      <c r="R1128" s="1"/>
      <c r="S1128" s="1"/>
      <c r="T1128" s="1"/>
      <c r="U1128" s="7"/>
      <c r="W1128" s="2"/>
      <c r="X1128" s="2"/>
      <c r="Y1128" s="1"/>
      <c r="Z1128" s="1"/>
      <c r="AA1128" s="1"/>
      <c r="AB1128" s="1"/>
      <c r="AC1128" s="1"/>
      <c r="AD1128" s="1"/>
      <c r="AE1128" s="1"/>
      <c r="AF1128" s="1"/>
    </row>
    <row r="1129" spans="1:32" s="6" customFormat="1" x14ac:dyDescent="0.3">
      <c r="A1129" s="1"/>
      <c r="B1129" s="2"/>
      <c r="C1129" s="3"/>
      <c r="D1129" s="4"/>
      <c r="E1129" s="4"/>
      <c r="F1129" s="5"/>
      <c r="G1129" s="5"/>
      <c r="H1129" s="5"/>
      <c r="I1129" s="5"/>
      <c r="J1129" s="5"/>
      <c r="K1129" s="5"/>
      <c r="L1129" s="5"/>
      <c r="M1129" s="5"/>
      <c r="N1129" s="1"/>
      <c r="O1129" s="1"/>
      <c r="P1129" s="1"/>
      <c r="Q1129" s="1"/>
      <c r="R1129" s="1"/>
      <c r="S1129" s="1"/>
      <c r="T1129" s="1"/>
      <c r="U1129" s="7"/>
      <c r="W1129" s="2"/>
      <c r="X1129" s="2"/>
      <c r="Y1129" s="1"/>
      <c r="Z1129" s="1"/>
      <c r="AA1129" s="1"/>
      <c r="AB1129" s="1"/>
      <c r="AC1129" s="1"/>
      <c r="AD1129" s="1"/>
      <c r="AE1129" s="1"/>
      <c r="AF1129" s="1"/>
    </row>
    <row r="1130" spans="1:32" s="6" customFormat="1" x14ac:dyDescent="0.3">
      <c r="A1130" s="1"/>
      <c r="B1130" s="2"/>
      <c r="C1130" s="3"/>
      <c r="D1130" s="4"/>
      <c r="E1130" s="4"/>
      <c r="F1130" s="5"/>
      <c r="G1130" s="5"/>
      <c r="H1130" s="5"/>
      <c r="I1130" s="5"/>
      <c r="J1130" s="5"/>
      <c r="K1130" s="5"/>
      <c r="L1130" s="5"/>
      <c r="M1130" s="5"/>
      <c r="N1130" s="1"/>
      <c r="O1130" s="1"/>
      <c r="P1130" s="1"/>
      <c r="Q1130" s="1"/>
      <c r="R1130" s="1"/>
      <c r="S1130" s="1"/>
      <c r="T1130" s="1"/>
      <c r="U1130" s="7"/>
      <c r="W1130" s="2"/>
      <c r="X1130" s="2"/>
      <c r="Y1130" s="1"/>
      <c r="Z1130" s="1"/>
      <c r="AA1130" s="1"/>
      <c r="AB1130" s="1"/>
      <c r="AC1130" s="1"/>
      <c r="AD1130" s="1"/>
      <c r="AE1130" s="1"/>
      <c r="AF1130" s="1"/>
    </row>
    <row r="1131" spans="1:32" s="6" customFormat="1" x14ac:dyDescent="0.3">
      <c r="A1131" s="1"/>
      <c r="B1131" s="2"/>
      <c r="C1131" s="3"/>
      <c r="D1131" s="4"/>
      <c r="E1131" s="4"/>
      <c r="F1131" s="5"/>
      <c r="G1131" s="5"/>
      <c r="H1131" s="5"/>
      <c r="I1131" s="5"/>
      <c r="J1131" s="5"/>
      <c r="K1131" s="5"/>
      <c r="L1131" s="5"/>
      <c r="M1131" s="5"/>
      <c r="N1131" s="1"/>
      <c r="O1131" s="1"/>
      <c r="P1131" s="1"/>
      <c r="Q1131" s="1"/>
      <c r="R1131" s="1"/>
      <c r="S1131" s="1"/>
      <c r="T1131" s="1"/>
      <c r="U1131" s="7"/>
      <c r="W1131" s="2"/>
      <c r="X1131" s="2"/>
      <c r="Y1131" s="1"/>
      <c r="Z1131" s="1"/>
      <c r="AA1131" s="1"/>
      <c r="AB1131" s="1"/>
      <c r="AC1131" s="1"/>
      <c r="AD1131" s="1"/>
      <c r="AE1131" s="1"/>
      <c r="AF1131" s="1"/>
    </row>
    <row r="1132" spans="1:32" s="6" customFormat="1" x14ac:dyDescent="0.3">
      <c r="A1132" s="1"/>
      <c r="B1132" s="2"/>
      <c r="C1132" s="3"/>
      <c r="D1132" s="4"/>
      <c r="E1132" s="4"/>
      <c r="F1132" s="5"/>
      <c r="G1132" s="5"/>
      <c r="H1132" s="5"/>
      <c r="I1132" s="5"/>
      <c r="J1132" s="5"/>
      <c r="K1132" s="5"/>
      <c r="L1132" s="5"/>
      <c r="M1132" s="5"/>
      <c r="N1132" s="1"/>
      <c r="O1132" s="1"/>
      <c r="P1132" s="1"/>
      <c r="Q1132" s="1"/>
      <c r="R1132" s="1"/>
      <c r="S1132" s="1"/>
      <c r="T1132" s="1"/>
      <c r="U1132" s="7"/>
      <c r="W1132" s="2"/>
      <c r="X1132" s="2"/>
      <c r="Y1132" s="1"/>
      <c r="Z1132" s="1"/>
      <c r="AA1132" s="1"/>
      <c r="AB1132" s="1"/>
      <c r="AC1132" s="1"/>
      <c r="AD1132" s="1"/>
      <c r="AE1132" s="1"/>
      <c r="AF1132" s="1"/>
    </row>
  </sheetData>
  <dataValidations disablePrompts="1" count="1">
    <dataValidation type="list" allowBlank="1" showInputMessage="1" showErrorMessage="1" sqref="WVK983054 IY12:IY14 WLO983054 WBS983054 VRW983054 VIA983054 UYE983054 UOI983054 UEM983054 TUQ983054 TKU983054 TAY983054 SRC983054 SHG983054 RXK983054 RNO983054 RDS983054 QTW983054 QKA983054 QAE983054 PQI983054 PGM983054 OWQ983054 OMU983054 OCY983054 NTC983054 NJG983054 MZK983054 MPO983054 MFS983054 LVW983054 LMA983054 LCE983054 KSI983054 KIM983054 JYQ983054 JOU983054 JEY983054 IVC983054 ILG983054 IBK983054 HRO983054 HHS983054 GXW983054 GOA983054 GEE983054 FUI983054 FKM983054 FAQ983054 EQU983054 EGY983054 DXC983054 DNG983054 DDK983054 CTO983054 CJS983054 BZW983054 BQA983054 BGE983054 AWI983054 AMM983054 ACQ983054 SU983054 IY983054 C983054 WVK917518 WLO917518 WBS917518 VRW917518 VIA917518 UYE917518 UOI917518 UEM917518 TUQ917518 TKU917518 TAY917518 SRC917518 SHG917518 RXK917518 RNO917518 RDS917518 QTW917518 QKA917518 QAE917518 PQI917518 PGM917518 OWQ917518 OMU917518 OCY917518 NTC917518 NJG917518 MZK917518 MPO917518 MFS917518 LVW917518 LMA917518 LCE917518 KSI917518 KIM917518 JYQ917518 JOU917518 JEY917518 IVC917518 ILG917518 IBK917518 HRO917518 HHS917518 GXW917518 GOA917518 GEE917518 FUI917518 FKM917518 FAQ917518 EQU917518 EGY917518 DXC917518 DNG917518 DDK917518 CTO917518 CJS917518 BZW917518 BQA917518 BGE917518 AWI917518 AMM917518 ACQ917518 SU917518 IY917518 C917518 WVK851982 WLO851982 WBS851982 VRW851982 VIA851982 UYE851982 UOI851982 UEM851982 TUQ851982 TKU851982 TAY851982 SRC851982 SHG851982 RXK851982 RNO851982 RDS851982 QTW851982 QKA851982 QAE851982 PQI851982 PGM851982 OWQ851982 OMU851982 OCY851982 NTC851982 NJG851982 MZK851982 MPO851982 MFS851982 LVW851982 LMA851982 LCE851982 KSI851982 KIM851982 JYQ851982 JOU851982 JEY851982 IVC851982 ILG851982 IBK851982 HRO851982 HHS851982 GXW851982 GOA851982 GEE851982 FUI851982 FKM851982 FAQ851982 EQU851982 EGY851982 DXC851982 DNG851982 DDK851982 CTO851982 CJS851982 BZW851982 BQA851982 BGE851982 AWI851982 AMM851982 ACQ851982 SU851982 IY851982 C851982 WVK786446 WLO786446 WBS786446 VRW786446 VIA786446 UYE786446 UOI786446 UEM786446 TUQ786446 TKU786446 TAY786446 SRC786446 SHG786446 RXK786446 RNO786446 RDS786446 QTW786446 QKA786446 QAE786446 PQI786446 PGM786446 OWQ786446 OMU786446 OCY786446 NTC786446 NJG786446 MZK786446 MPO786446 MFS786446 LVW786446 LMA786446 LCE786446 KSI786446 KIM786446 JYQ786446 JOU786446 JEY786446 IVC786446 ILG786446 IBK786446 HRO786446 HHS786446 GXW786446 GOA786446 GEE786446 FUI786446 FKM786446 FAQ786446 EQU786446 EGY786446 DXC786446 DNG786446 DDK786446 CTO786446 CJS786446 BZW786446 BQA786446 BGE786446 AWI786446 AMM786446 ACQ786446 SU786446 IY786446 C786446 WVK720910 WLO720910 WBS720910 VRW720910 VIA720910 UYE720910 UOI720910 UEM720910 TUQ720910 TKU720910 TAY720910 SRC720910 SHG720910 RXK720910 RNO720910 RDS720910 QTW720910 QKA720910 QAE720910 PQI720910 PGM720910 OWQ720910 OMU720910 OCY720910 NTC720910 NJG720910 MZK720910 MPO720910 MFS720910 LVW720910 LMA720910 LCE720910 KSI720910 KIM720910 JYQ720910 JOU720910 JEY720910 IVC720910 ILG720910 IBK720910 HRO720910 HHS720910 GXW720910 GOA720910 GEE720910 FUI720910 FKM720910 FAQ720910 EQU720910 EGY720910 DXC720910 DNG720910 DDK720910 CTO720910 CJS720910 BZW720910 BQA720910 BGE720910 AWI720910 AMM720910 ACQ720910 SU720910 IY720910 C720910 WVK655374 WLO655374 WBS655374 VRW655374 VIA655374 UYE655374 UOI655374 UEM655374 TUQ655374 TKU655374 TAY655374 SRC655374 SHG655374 RXK655374 RNO655374 RDS655374 QTW655374 QKA655374 QAE655374 PQI655374 PGM655374 OWQ655374 OMU655374 OCY655374 NTC655374 NJG655374 MZK655374 MPO655374 MFS655374 LVW655374 LMA655374 LCE655374 KSI655374 KIM655374 JYQ655374 JOU655374 JEY655374 IVC655374 ILG655374 IBK655374 HRO655374 HHS655374 GXW655374 GOA655374 GEE655374 FUI655374 FKM655374 FAQ655374 EQU655374 EGY655374 DXC655374 DNG655374 DDK655374 CTO655374 CJS655374 BZW655374 BQA655374 BGE655374 AWI655374 AMM655374 ACQ655374 SU655374 IY655374 C655374 WVK589838 WLO589838 WBS589838 VRW589838 VIA589838 UYE589838 UOI589838 UEM589838 TUQ589838 TKU589838 TAY589838 SRC589838 SHG589838 RXK589838 RNO589838 RDS589838 QTW589838 QKA589838 QAE589838 PQI589838 PGM589838 OWQ589838 OMU589838 OCY589838 NTC589838 NJG589838 MZK589838 MPO589838 MFS589838 LVW589838 LMA589838 LCE589838 KSI589838 KIM589838 JYQ589838 JOU589838 JEY589838 IVC589838 ILG589838 IBK589838 HRO589838 HHS589838 GXW589838 GOA589838 GEE589838 FUI589838 FKM589838 FAQ589838 EQU589838 EGY589838 DXC589838 DNG589838 DDK589838 CTO589838 CJS589838 BZW589838 BQA589838 BGE589838 AWI589838 AMM589838 ACQ589838 SU589838 IY589838 C589838 WVK524302 WLO524302 WBS524302 VRW524302 VIA524302 UYE524302 UOI524302 UEM524302 TUQ524302 TKU524302 TAY524302 SRC524302 SHG524302 RXK524302 RNO524302 RDS524302 QTW524302 QKA524302 QAE524302 PQI524302 PGM524302 OWQ524302 OMU524302 OCY524302 NTC524302 NJG524302 MZK524302 MPO524302 MFS524302 LVW524302 LMA524302 LCE524302 KSI524302 KIM524302 JYQ524302 JOU524302 JEY524302 IVC524302 ILG524302 IBK524302 HRO524302 HHS524302 GXW524302 GOA524302 GEE524302 FUI524302 FKM524302 FAQ524302 EQU524302 EGY524302 DXC524302 DNG524302 DDK524302 CTO524302 CJS524302 BZW524302 BQA524302 BGE524302 AWI524302 AMM524302 ACQ524302 SU524302 IY524302 C524302 WVK458766 WLO458766 WBS458766 VRW458766 VIA458766 UYE458766 UOI458766 UEM458766 TUQ458766 TKU458766 TAY458766 SRC458766 SHG458766 RXK458766 RNO458766 RDS458766 QTW458766 QKA458766 QAE458766 PQI458766 PGM458766 OWQ458766 OMU458766 OCY458766 NTC458766 NJG458766 MZK458766 MPO458766 MFS458766 LVW458766 LMA458766 LCE458766 KSI458766 KIM458766 JYQ458766 JOU458766 JEY458766 IVC458766 ILG458766 IBK458766 HRO458766 HHS458766 GXW458766 GOA458766 GEE458766 FUI458766 FKM458766 FAQ458766 EQU458766 EGY458766 DXC458766 DNG458766 DDK458766 CTO458766 CJS458766 BZW458766 BQA458766 BGE458766 AWI458766 AMM458766 ACQ458766 SU458766 IY458766 C458766 WVK393230 WLO393230 WBS393230 VRW393230 VIA393230 UYE393230 UOI393230 UEM393230 TUQ393230 TKU393230 TAY393230 SRC393230 SHG393230 RXK393230 RNO393230 RDS393230 QTW393230 QKA393230 QAE393230 PQI393230 PGM393230 OWQ393230 OMU393230 OCY393230 NTC393230 NJG393230 MZK393230 MPO393230 MFS393230 LVW393230 LMA393230 LCE393230 KSI393230 KIM393230 JYQ393230 JOU393230 JEY393230 IVC393230 ILG393230 IBK393230 HRO393230 HHS393230 GXW393230 GOA393230 GEE393230 FUI393230 FKM393230 FAQ393230 EQU393230 EGY393230 DXC393230 DNG393230 DDK393230 CTO393230 CJS393230 BZW393230 BQA393230 BGE393230 AWI393230 AMM393230 ACQ393230 SU393230 IY393230 C393230 WVK327694 WLO327694 WBS327694 VRW327694 VIA327694 UYE327694 UOI327694 UEM327694 TUQ327694 TKU327694 TAY327694 SRC327694 SHG327694 RXK327694 RNO327694 RDS327694 QTW327694 QKA327694 QAE327694 PQI327694 PGM327694 OWQ327694 OMU327694 OCY327694 NTC327694 NJG327694 MZK327694 MPO327694 MFS327694 LVW327694 LMA327694 LCE327694 KSI327694 KIM327694 JYQ327694 JOU327694 JEY327694 IVC327694 ILG327694 IBK327694 HRO327694 HHS327694 GXW327694 GOA327694 GEE327694 FUI327694 FKM327694 FAQ327694 EQU327694 EGY327694 DXC327694 DNG327694 DDK327694 CTO327694 CJS327694 BZW327694 BQA327694 BGE327694 AWI327694 AMM327694 ACQ327694 SU327694 IY327694 C327694 WVK262158 WLO262158 WBS262158 VRW262158 VIA262158 UYE262158 UOI262158 UEM262158 TUQ262158 TKU262158 TAY262158 SRC262158 SHG262158 RXK262158 RNO262158 RDS262158 QTW262158 QKA262158 QAE262158 PQI262158 PGM262158 OWQ262158 OMU262158 OCY262158 NTC262158 NJG262158 MZK262158 MPO262158 MFS262158 LVW262158 LMA262158 LCE262158 KSI262158 KIM262158 JYQ262158 JOU262158 JEY262158 IVC262158 ILG262158 IBK262158 HRO262158 HHS262158 GXW262158 GOA262158 GEE262158 FUI262158 FKM262158 FAQ262158 EQU262158 EGY262158 DXC262158 DNG262158 DDK262158 CTO262158 CJS262158 BZW262158 BQA262158 BGE262158 AWI262158 AMM262158 ACQ262158 SU262158 IY262158 C262158 WVK196622 WLO196622 WBS196622 VRW196622 VIA196622 UYE196622 UOI196622 UEM196622 TUQ196622 TKU196622 TAY196622 SRC196622 SHG196622 RXK196622 RNO196622 RDS196622 QTW196622 QKA196622 QAE196622 PQI196622 PGM196622 OWQ196622 OMU196622 OCY196622 NTC196622 NJG196622 MZK196622 MPO196622 MFS196622 LVW196622 LMA196622 LCE196622 KSI196622 KIM196622 JYQ196622 JOU196622 JEY196622 IVC196622 ILG196622 IBK196622 HRO196622 HHS196622 GXW196622 GOA196622 GEE196622 FUI196622 FKM196622 FAQ196622 EQU196622 EGY196622 DXC196622 DNG196622 DDK196622 CTO196622 CJS196622 BZW196622 BQA196622 BGE196622 AWI196622 AMM196622 ACQ196622 SU196622 IY196622 C196622 WVK131086 WLO131086 WBS131086 VRW131086 VIA131086 UYE131086 UOI131086 UEM131086 TUQ131086 TKU131086 TAY131086 SRC131086 SHG131086 RXK131086 RNO131086 RDS131086 QTW131086 QKA131086 QAE131086 PQI131086 PGM131086 OWQ131086 OMU131086 OCY131086 NTC131086 NJG131086 MZK131086 MPO131086 MFS131086 LVW131086 LMA131086 LCE131086 KSI131086 KIM131086 JYQ131086 JOU131086 JEY131086 IVC131086 ILG131086 IBK131086 HRO131086 HHS131086 GXW131086 GOA131086 GEE131086 FUI131086 FKM131086 FAQ131086 EQU131086 EGY131086 DXC131086 DNG131086 DDK131086 CTO131086 CJS131086 BZW131086 BQA131086 BGE131086 AWI131086 AMM131086 ACQ131086 SU131086 IY131086 C131086 WVK65550 WLO65550 WBS65550 VRW65550 VIA65550 UYE65550 UOI65550 UEM65550 TUQ65550 TKU65550 TAY65550 SRC65550 SHG65550 RXK65550 RNO65550 RDS65550 QTW65550 QKA65550 QAE65550 PQI65550 PGM65550 OWQ65550 OMU65550 OCY65550 NTC65550 NJG65550 MZK65550 MPO65550 MFS65550 LVW65550 LMA65550 LCE65550 KSI65550 KIM65550 JYQ65550 JOU65550 JEY65550 IVC65550 ILG65550 IBK65550 HRO65550 HHS65550 GXW65550 GOA65550 GEE65550 FUI65550 FKM65550 FAQ65550 EQU65550 EGY65550 DXC65550 DNG65550 DDK65550 CTO65550 CJS65550 BZW65550 BQA65550 BGE65550 AWI65550 AMM65550 ACQ65550 SU65550 IY65550 C65550 WVK12:WVK14 WLO12:WLO14 WBS12:WBS14 VRW12:VRW14 VIA12:VIA14 UYE12:UYE14 UOI12:UOI14 UEM12:UEM14 TUQ12:TUQ14 TKU12:TKU14 TAY12:TAY14 SRC12:SRC14 SHG12:SHG14 RXK12:RXK14 RNO12:RNO14 RDS12:RDS14 QTW12:QTW14 QKA12:QKA14 QAE12:QAE14 PQI12:PQI14 PGM12:PGM14 OWQ12:OWQ14 OMU12:OMU14 OCY12:OCY14 NTC12:NTC14 NJG12:NJG14 MZK12:MZK14 MPO12:MPO14 MFS12:MFS14 LVW12:LVW14 LMA12:LMA14 LCE12:LCE14 KSI12:KSI14 KIM12:KIM14 JYQ12:JYQ14 JOU12:JOU14 JEY12:JEY14 IVC12:IVC14 ILG12:ILG14 IBK12:IBK14 HRO12:HRO14 HHS12:HHS14 GXW12:GXW14 GOA12:GOA14 GEE12:GEE14 FUI12:FUI14 FKM12:FKM14 FAQ12:FAQ14 EQU12:EQU14 EGY12:EGY14 DXC12:DXC14 DNG12:DNG14 DDK12:DDK14 CTO12:CTO14 CJS12:CJS14 BZW12:BZW14 BQA12:BQA14 BGE12:BGE14 AWI12:AWI14 AMM12:AMM14 ACQ12:ACQ14 SU12:SU14 C13" xr:uid="{24C3FD04-10B3-4450-A504-7D4A4068E025}">
      <formula1>$D$74:$F$74</formula1>
    </dataValidation>
  </dataValidations>
  <printOptions horizontalCentered="1" verticalCentered="1"/>
  <pageMargins left="0.75" right="0.75" top="0.9" bottom="0.9" header="0.5" footer="0.5"/>
  <pageSetup scale="41" orientation="landscape" verticalDpi="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60E4CF-27F9-426F-9868-256D56AD18E5}">
  <dimension ref="C2:I326"/>
  <sheetViews>
    <sheetView showGridLines="0" zoomScale="130" zoomScaleNormal="130" workbookViewId="0"/>
  </sheetViews>
  <sheetFormatPr defaultRowHeight="12.75" x14ac:dyDescent="0.2"/>
  <cols>
    <col min="1" max="2" width="9" style="115"/>
    <col min="3" max="3" width="3.25" style="115" customWidth="1"/>
    <col min="4" max="4" width="13.875" style="115" customWidth="1"/>
    <col min="5" max="5" width="17.5" style="132" customWidth="1"/>
    <col min="6" max="7" width="28.375" style="115" customWidth="1"/>
    <col min="8" max="8" width="13.125" style="116" customWidth="1"/>
    <col min="9" max="16384" width="9" style="115"/>
  </cols>
  <sheetData>
    <row r="2" spans="3:8" ht="29.25" thickBot="1" x14ac:dyDescent="0.5">
      <c r="C2" s="141" t="s">
        <v>40</v>
      </c>
      <c r="D2" s="141"/>
      <c r="E2" s="142"/>
      <c r="F2" s="143"/>
      <c r="G2" s="141"/>
      <c r="H2" s="144"/>
    </row>
    <row r="3" spans="3:8" ht="16.5" thickTop="1" x14ac:dyDescent="0.25">
      <c r="C3" s="119"/>
      <c r="E3" s="134"/>
      <c r="F3" s="120"/>
    </row>
    <row r="4" spans="3:8" ht="15.75" x14ac:dyDescent="0.25">
      <c r="C4" s="119"/>
      <c r="E4" s="134"/>
      <c r="F4" s="120"/>
    </row>
    <row r="5" spans="3:8" ht="15.75" x14ac:dyDescent="0.25">
      <c r="C5" s="119"/>
      <c r="E5" s="134"/>
      <c r="F5" s="145"/>
    </row>
    <row r="6" spans="3:8" ht="15.75" x14ac:dyDescent="0.25">
      <c r="C6" s="119"/>
      <c r="F6" s="145"/>
    </row>
    <row r="7" spans="3:8" ht="15.75" x14ac:dyDescent="0.25">
      <c r="C7" s="119"/>
      <c r="F7" s="145"/>
    </row>
    <row r="8" spans="3:8" ht="15.75" x14ac:dyDescent="0.25">
      <c r="C8" s="119"/>
      <c r="F8" s="145"/>
    </row>
    <row r="9" spans="3:8" ht="15.75" x14ac:dyDescent="0.25">
      <c r="C9" s="119"/>
      <c r="F9" s="145"/>
    </row>
    <row r="10" spans="3:8" ht="15.75" x14ac:dyDescent="0.25">
      <c r="C10" s="119"/>
      <c r="F10" s="145"/>
    </row>
    <row r="13" spans="3:8" ht="29.25" thickBot="1" x14ac:dyDescent="0.5">
      <c r="C13" s="121" t="s">
        <v>41</v>
      </c>
      <c r="D13" s="121"/>
      <c r="E13" s="135"/>
      <c r="F13" s="121"/>
      <c r="G13" s="121"/>
      <c r="H13" s="121"/>
    </row>
    <row r="14" spans="3:8" ht="16.5" thickTop="1" thickBot="1" x14ac:dyDescent="0.3">
      <c r="D14" s="122" t="s">
        <v>42</v>
      </c>
      <c r="E14" s="136" t="s">
        <v>43</v>
      </c>
      <c r="F14" s="122" t="s">
        <v>44</v>
      </c>
      <c r="G14" s="122" t="s">
        <v>45</v>
      </c>
      <c r="H14" s="123" t="s">
        <v>46</v>
      </c>
    </row>
    <row r="15" spans="3:8" ht="15" x14ac:dyDescent="0.25">
      <c r="C15" s="115" t="s">
        <v>47</v>
      </c>
      <c r="D15" s="124">
        <v>32211</v>
      </c>
      <c r="E15" s="137">
        <v>42012.5</v>
      </c>
      <c r="F15" s="124" t="s">
        <v>48</v>
      </c>
      <c r="G15" s="124" t="s">
        <v>49</v>
      </c>
      <c r="H15" s="125">
        <v>1234.5</v>
      </c>
    </row>
    <row r="16" spans="3:8" ht="15" x14ac:dyDescent="0.25">
      <c r="D16" s="124">
        <v>25879</v>
      </c>
      <c r="E16" s="137">
        <v>42007.5</v>
      </c>
      <c r="F16" s="124" t="s">
        <v>50</v>
      </c>
      <c r="G16" s="124" t="s">
        <v>51</v>
      </c>
      <c r="H16" s="125">
        <v>130</v>
      </c>
    </row>
    <row r="17" spans="4:8" ht="15" x14ac:dyDescent="0.25">
      <c r="D17" s="124">
        <v>100419</v>
      </c>
      <c r="E17" s="137">
        <v>42007.5</v>
      </c>
      <c r="F17" s="124" t="s">
        <v>52</v>
      </c>
      <c r="G17" s="124" t="s">
        <v>53</v>
      </c>
      <c r="H17" s="125">
        <v>70</v>
      </c>
    </row>
    <row r="18" spans="4:8" ht="15" x14ac:dyDescent="0.25">
      <c r="D18" s="124">
        <v>361970</v>
      </c>
      <c r="E18" s="137">
        <v>42008.5</v>
      </c>
      <c r="F18" s="124" t="s">
        <v>54</v>
      </c>
      <c r="G18" s="124" t="s">
        <v>55</v>
      </c>
      <c r="H18" s="125">
        <v>50</v>
      </c>
    </row>
    <row r="19" spans="4:8" ht="15" x14ac:dyDescent="0.25">
      <c r="D19" s="124">
        <v>91747</v>
      </c>
      <c r="E19" s="137">
        <v>42012.5</v>
      </c>
      <c r="F19" s="124" t="s">
        <v>56</v>
      </c>
      <c r="G19" s="124" t="s">
        <v>57</v>
      </c>
      <c r="H19" s="125">
        <v>948</v>
      </c>
    </row>
    <row r="20" spans="4:8" ht="15" x14ac:dyDescent="0.25">
      <c r="D20" s="124">
        <v>65879</v>
      </c>
      <c r="E20" s="137">
        <v>42013.5</v>
      </c>
      <c r="F20" s="124" t="s">
        <v>50</v>
      </c>
      <c r="G20" s="124" t="s">
        <v>51</v>
      </c>
      <c r="H20" s="125">
        <v>190</v>
      </c>
    </row>
    <row r="21" spans="4:8" ht="15" x14ac:dyDescent="0.25">
      <c r="D21" s="124">
        <v>187419</v>
      </c>
      <c r="E21" s="137">
        <v>42007.5</v>
      </c>
      <c r="F21" s="124" t="s">
        <v>52</v>
      </c>
      <c r="G21" s="124" t="s">
        <v>53</v>
      </c>
      <c r="H21" s="125">
        <v>170</v>
      </c>
    </row>
    <row r="22" spans="4:8" ht="15" x14ac:dyDescent="0.25">
      <c r="D22" s="124">
        <v>378970</v>
      </c>
      <c r="E22" s="137">
        <v>42008.5</v>
      </c>
      <c r="F22" s="124" t="s">
        <v>58</v>
      </c>
      <c r="G22" s="124" t="s">
        <v>55</v>
      </c>
      <c r="H22" s="125">
        <v>650</v>
      </c>
    </row>
    <row r="23" spans="4:8" ht="15" x14ac:dyDescent="0.25">
      <c r="D23" s="124">
        <v>9747</v>
      </c>
      <c r="E23" s="137">
        <v>42012.5</v>
      </c>
      <c r="F23" s="124" t="s">
        <v>56</v>
      </c>
      <c r="G23" s="124" t="s">
        <v>57</v>
      </c>
      <c r="H23" s="125">
        <v>94</v>
      </c>
    </row>
    <row r="24" spans="4:8" ht="15" x14ac:dyDescent="0.25">
      <c r="D24" s="124">
        <v>87679</v>
      </c>
      <c r="E24" s="137">
        <v>42013.5</v>
      </c>
      <c r="F24" s="124" t="s">
        <v>50</v>
      </c>
      <c r="G24" s="124" t="s">
        <v>59</v>
      </c>
      <c r="H24" s="125">
        <v>34.5</v>
      </c>
    </row>
    <row r="25" spans="4:8" ht="15" x14ac:dyDescent="0.25">
      <c r="D25" s="124">
        <v>149819</v>
      </c>
      <c r="E25" s="137">
        <v>42012.5</v>
      </c>
      <c r="F25" s="124" t="s">
        <v>52</v>
      </c>
      <c r="G25" s="124" t="s">
        <v>53</v>
      </c>
      <c r="H25" s="125">
        <v>334</v>
      </c>
    </row>
    <row r="26" spans="4:8" ht="15" x14ac:dyDescent="0.25">
      <c r="D26" s="124">
        <v>374360</v>
      </c>
      <c r="E26" s="137">
        <v>42012.5</v>
      </c>
      <c r="F26" s="124" t="s">
        <v>58</v>
      </c>
      <c r="G26" s="124" t="s">
        <v>55</v>
      </c>
      <c r="H26" s="125">
        <v>544</v>
      </c>
    </row>
    <row r="27" spans="4:8" ht="15" x14ac:dyDescent="0.25">
      <c r="D27" s="124">
        <v>65447</v>
      </c>
      <c r="E27" s="137">
        <v>42013.5</v>
      </c>
      <c r="F27" s="124" t="s">
        <v>56</v>
      </c>
      <c r="G27" s="124" t="s">
        <v>57</v>
      </c>
      <c r="H27" s="125">
        <v>97</v>
      </c>
    </row>
    <row r="28" spans="4:8" ht="15" x14ac:dyDescent="0.25">
      <c r="D28" s="124">
        <v>7583</v>
      </c>
      <c r="E28" s="137">
        <v>42861</v>
      </c>
      <c r="F28" s="124" t="s">
        <v>60</v>
      </c>
      <c r="G28" s="124" t="s">
        <v>61</v>
      </c>
      <c r="H28" s="125">
        <v>312</v>
      </c>
    </row>
    <row r="29" spans="4:8" ht="15" x14ac:dyDescent="0.25">
      <c r="D29" s="124">
        <v>7588</v>
      </c>
      <c r="E29" s="137">
        <v>42740</v>
      </c>
      <c r="F29" s="124" t="s">
        <v>62</v>
      </c>
      <c r="G29" s="124" t="s">
        <v>49</v>
      </c>
      <c r="H29" s="125">
        <v>626</v>
      </c>
    </row>
    <row r="30" spans="4:8" ht="15" x14ac:dyDescent="0.25">
      <c r="D30" s="124">
        <v>7602</v>
      </c>
      <c r="E30" s="137">
        <v>42545</v>
      </c>
      <c r="F30" s="124" t="s">
        <v>63</v>
      </c>
      <c r="G30" s="124" t="s">
        <v>64</v>
      </c>
      <c r="H30" s="125">
        <v>949</v>
      </c>
    </row>
    <row r="31" spans="4:8" ht="15" x14ac:dyDescent="0.25">
      <c r="D31" s="124">
        <v>7623</v>
      </c>
      <c r="E31" s="137">
        <v>42493</v>
      </c>
      <c r="F31" s="124" t="s">
        <v>65</v>
      </c>
      <c r="G31" s="124" t="s">
        <v>66</v>
      </c>
      <c r="H31" s="125">
        <v>782</v>
      </c>
    </row>
    <row r="32" spans="4:8" ht="15" x14ac:dyDescent="0.25">
      <c r="D32" s="124">
        <v>7637</v>
      </c>
      <c r="E32" s="137">
        <v>42713</v>
      </c>
      <c r="F32" s="124" t="s">
        <v>67</v>
      </c>
      <c r="G32" s="124" t="s">
        <v>64</v>
      </c>
      <c r="H32" s="125">
        <v>500</v>
      </c>
    </row>
    <row r="33" spans="4:8" ht="15" x14ac:dyDescent="0.25">
      <c r="D33" s="124">
        <v>7655</v>
      </c>
      <c r="E33" s="137">
        <v>42645</v>
      </c>
      <c r="F33" s="124" t="s">
        <v>68</v>
      </c>
      <c r="G33" s="124" t="s">
        <v>49</v>
      </c>
      <c r="H33" s="125">
        <v>723</v>
      </c>
    </row>
    <row r="34" spans="4:8" ht="15" x14ac:dyDescent="0.25">
      <c r="D34" s="124">
        <v>7656</v>
      </c>
      <c r="E34" s="137">
        <v>42674</v>
      </c>
      <c r="F34" s="124" t="s">
        <v>69</v>
      </c>
      <c r="G34" s="124" t="s">
        <v>66</v>
      </c>
      <c r="H34" s="125">
        <v>757</v>
      </c>
    </row>
    <row r="35" spans="4:8" ht="15" x14ac:dyDescent="0.25">
      <c r="D35" s="124">
        <v>7658</v>
      </c>
      <c r="E35" s="137">
        <v>42849</v>
      </c>
      <c r="F35" s="124" t="s">
        <v>70</v>
      </c>
      <c r="G35" s="124" t="s">
        <v>71</v>
      </c>
      <c r="H35" s="125">
        <v>407</v>
      </c>
    </row>
    <row r="36" spans="4:8" ht="15" x14ac:dyDescent="0.25">
      <c r="D36" s="124">
        <v>7673</v>
      </c>
      <c r="E36" s="137">
        <v>42735</v>
      </c>
      <c r="F36" s="124" t="s">
        <v>72</v>
      </c>
      <c r="G36" s="124" t="s">
        <v>64</v>
      </c>
      <c r="H36" s="125">
        <v>745</v>
      </c>
    </row>
    <row r="37" spans="4:8" ht="15" x14ac:dyDescent="0.25">
      <c r="D37" s="124">
        <v>7676</v>
      </c>
      <c r="E37" s="137">
        <v>42917</v>
      </c>
      <c r="F37" s="124" t="s">
        <v>73</v>
      </c>
      <c r="G37" s="124" t="s">
        <v>74</v>
      </c>
      <c r="H37" s="125">
        <v>780</v>
      </c>
    </row>
    <row r="38" spans="4:8" ht="15" x14ac:dyDescent="0.25">
      <c r="D38" s="124">
        <v>7679</v>
      </c>
      <c r="E38" s="137">
        <v>42658</v>
      </c>
      <c r="F38" s="124" t="s">
        <v>75</v>
      </c>
      <c r="G38" s="124" t="s">
        <v>55</v>
      </c>
      <c r="H38" s="125">
        <v>283</v>
      </c>
    </row>
    <row r="39" spans="4:8" ht="15" x14ac:dyDescent="0.25">
      <c r="D39" s="124">
        <v>7702</v>
      </c>
      <c r="E39" s="137">
        <v>42796</v>
      </c>
      <c r="F39" s="124" t="s">
        <v>76</v>
      </c>
      <c r="G39" s="124" t="s">
        <v>51</v>
      </c>
      <c r="H39" s="125">
        <v>1052</v>
      </c>
    </row>
    <row r="40" spans="4:8" ht="15" x14ac:dyDescent="0.25">
      <c r="D40" s="124">
        <v>7708</v>
      </c>
      <c r="E40" s="137">
        <v>42441</v>
      </c>
      <c r="F40" s="124" t="s">
        <v>77</v>
      </c>
      <c r="G40" s="124" t="s">
        <v>78</v>
      </c>
      <c r="H40" s="125">
        <v>928</v>
      </c>
    </row>
    <row r="41" spans="4:8" ht="15" x14ac:dyDescent="0.25">
      <c r="D41" s="124">
        <v>7713</v>
      </c>
      <c r="E41" s="137">
        <v>42758</v>
      </c>
      <c r="F41" s="124" t="s">
        <v>79</v>
      </c>
      <c r="G41" s="124" t="s">
        <v>71</v>
      </c>
      <c r="H41" s="125">
        <v>273</v>
      </c>
    </row>
    <row r="42" spans="4:8" ht="15" x14ac:dyDescent="0.25">
      <c r="D42" s="124">
        <v>7715</v>
      </c>
      <c r="E42" s="137">
        <v>42863</v>
      </c>
      <c r="F42" s="124" t="s">
        <v>80</v>
      </c>
      <c r="G42" s="124" t="s">
        <v>74</v>
      </c>
      <c r="H42" s="125">
        <v>320</v>
      </c>
    </row>
    <row r="43" spans="4:8" ht="15" x14ac:dyDescent="0.25">
      <c r="D43" s="124">
        <v>7716</v>
      </c>
      <c r="E43" s="137">
        <v>42897</v>
      </c>
      <c r="F43" s="124" t="s">
        <v>81</v>
      </c>
      <c r="G43" s="124" t="s">
        <v>61</v>
      </c>
      <c r="H43" s="125">
        <v>957</v>
      </c>
    </row>
    <row r="44" spans="4:8" ht="15" x14ac:dyDescent="0.25">
      <c r="D44" s="124">
        <v>7721</v>
      </c>
      <c r="E44" s="137">
        <v>42578</v>
      </c>
      <c r="F44" s="124" t="s">
        <v>82</v>
      </c>
      <c r="G44" s="124" t="s">
        <v>64</v>
      </c>
      <c r="H44" s="125">
        <v>272</v>
      </c>
    </row>
    <row r="45" spans="4:8" ht="15" x14ac:dyDescent="0.25">
      <c r="D45" s="124">
        <v>7727</v>
      </c>
      <c r="E45" s="137">
        <v>42778</v>
      </c>
      <c r="F45" s="124" t="s">
        <v>83</v>
      </c>
      <c r="G45" s="124" t="s">
        <v>57</v>
      </c>
      <c r="H45" s="125">
        <v>521</v>
      </c>
    </row>
    <row r="46" spans="4:8" ht="15" x14ac:dyDescent="0.25">
      <c r="D46" s="124">
        <v>7733</v>
      </c>
      <c r="E46" s="137">
        <v>42863</v>
      </c>
      <c r="F46" s="124" t="s">
        <v>84</v>
      </c>
      <c r="G46" s="124" t="s">
        <v>78</v>
      </c>
      <c r="H46" s="125">
        <v>1059</v>
      </c>
    </row>
    <row r="47" spans="4:8" ht="15" x14ac:dyDescent="0.25">
      <c r="D47" s="124">
        <v>7751</v>
      </c>
      <c r="E47" s="137">
        <v>42416</v>
      </c>
      <c r="F47" s="124" t="s">
        <v>85</v>
      </c>
      <c r="G47" s="124" t="s">
        <v>61</v>
      </c>
      <c r="H47" s="125">
        <v>398</v>
      </c>
    </row>
    <row r="48" spans="4:8" ht="15" x14ac:dyDescent="0.25">
      <c r="D48" s="124">
        <v>7761</v>
      </c>
      <c r="E48" s="137">
        <v>42807</v>
      </c>
      <c r="F48" s="124" t="s">
        <v>86</v>
      </c>
      <c r="G48" s="124" t="s">
        <v>51</v>
      </c>
      <c r="H48" s="125">
        <v>603</v>
      </c>
    </row>
    <row r="49" spans="3:9" ht="15" x14ac:dyDescent="0.25">
      <c r="D49" s="124">
        <v>7767</v>
      </c>
      <c r="E49" s="137">
        <v>42419</v>
      </c>
      <c r="F49" s="124" t="s">
        <v>87</v>
      </c>
      <c r="G49" s="124" t="s">
        <v>88</v>
      </c>
      <c r="H49" s="125">
        <v>501</v>
      </c>
    </row>
    <row r="50" spans="3:9" ht="15.75" thickBot="1" x14ac:dyDescent="0.3">
      <c r="D50" s="126"/>
      <c r="E50" s="138"/>
      <c r="F50" s="126"/>
      <c r="G50" s="126" t="s">
        <v>89</v>
      </c>
      <c r="H50" s="127">
        <v>18294</v>
      </c>
    </row>
    <row r="51" spans="3:9" ht="30" thickTop="1" thickBot="1" x14ac:dyDescent="0.5">
      <c r="C51" s="117" t="s">
        <v>90</v>
      </c>
      <c r="D51" s="117"/>
      <c r="E51" s="133"/>
      <c r="F51" s="117"/>
      <c r="G51" s="117"/>
      <c r="H51" s="118"/>
    </row>
    <row r="52" spans="3:9" ht="16.5" thickTop="1" thickBot="1" x14ac:dyDescent="0.3">
      <c r="D52" s="122" t="s">
        <v>42</v>
      </c>
      <c r="E52" s="136" t="s">
        <v>43</v>
      </c>
      <c r="F52" s="122" t="s">
        <v>44</v>
      </c>
      <c r="G52" s="122" t="s">
        <v>45</v>
      </c>
      <c r="H52" s="123" t="s">
        <v>46</v>
      </c>
      <c r="I52" s="124"/>
    </row>
    <row r="53" spans="3:9" ht="15" x14ac:dyDescent="0.25">
      <c r="D53" s="124">
        <v>2888</v>
      </c>
      <c r="E53" s="137">
        <v>42013.5</v>
      </c>
      <c r="F53" s="124" t="s">
        <v>91</v>
      </c>
      <c r="G53" s="124" t="s">
        <v>92</v>
      </c>
      <c r="H53" s="125">
        <v>468</v>
      </c>
    </row>
    <row r="54" spans="3:9" ht="15" x14ac:dyDescent="0.25">
      <c r="D54" s="124">
        <v>7569</v>
      </c>
      <c r="E54" s="137">
        <v>42688</v>
      </c>
      <c r="F54" s="124" t="s">
        <v>93</v>
      </c>
      <c r="G54" s="124" t="s">
        <v>94</v>
      </c>
      <c r="H54" s="125">
        <v>984</v>
      </c>
    </row>
    <row r="55" spans="3:9" ht="15" x14ac:dyDescent="0.25">
      <c r="D55" s="124">
        <v>7577</v>
      </c>
      <c r="E55" s="137">
        <v>42257</v>
      </c>
      <c r="F55" s="124" t="s">
        <v>95</v>
      </c>
      <c r="G55" s="124" t="s">
        <v>96</v>
      </c>
      <c r="H55" s="125">
        <v>949</v>
      </c>
    </row>
    <row r="56" spans="3:9" ht="15" x14ac:dyDescent="0.25">
      <c r="D56" s="124">
        <v>7585</v>
      </c>
      <c r="E56" s="137">
        <v>42398</v>
      </c>
      <c r="F56" s="124" t="s">
        <v>97</v>
      </c>
      <c r="G56" s="124" t="s">
        <v>74</v>
      </c>
      <c r="H56" s="125">
        <v>509</v>
      </c>
    </row>
    <row r="57" spans="3:9" ht="15" x14ac:dyDescent="0.25">
      <c r="D57" s="124">
        <v>7594</v>
      </c>
      <c r="E57" s="137">
        <v>42521</v>
      </c>
      <c r="F57" s="124" t="s">
        <v>98</v>
      </c>
      <c r="G57" s="124" t="s">
        <v>53</v>
      </c>
      <c r="H57" s="125">
        <v>771</v>
      </c>
    </row>
    <row r="58" spans="3:9" ht="15" x14ac:dyDescent="0.25">
      <c r="D58" s="124">
        <v>7596</v>
      </c>
      <c r="E58" s="137">
        <v>42419</v>
      </c>
      <c r="F58" s="124" t="s">
        <v>99</v>
      </c>
      <c r="G58" s="124" t="s">
        <v>57</v>
      </c>
      <c r="H58" s="125">
        <v>712</v>
      </c>
    </row>
    <row r="59" spans="3:9" ht="15" x14ac:dyDescent="0.25">
      <c r="D59" s="124">
        <v>7612</v>
      </c>
      <c r="E59" s="137">
        <v>42608</v>
      </c>
      <c r="F59" s="124" t="s">
        <v>100</v>
      </c>
      <c r="G59" s="124" t="s">
        <v>64</v>
      </c>
      <c r="H59" s="125">
        <v>298</v>
      </c>
    </row>
    <row r="60" spans="3:9" ht="15" x14ac:dyDescent="0.25">
      <c r="D60" s="124">
        <v>7615</v>
      </c>
      <c r="E60" s="137">
        <v>42397</v>
      </c>
      <c r="F60" s="124" t="s">
        <v>101</v>
      </c>
      <c r="G60" s="124" t="s">
        <v>102</v>
      </c>
      <c r="H60" s="125">
        <v>409</v>
      </c>
    </row>
    <row r="61" spans="3:9" ht="15" x14ac:dyDescent="0.25">
      <c r="D61" s="124">
        <v>7622</v>
      </c>
      <c r="E61" s="137">
        <v>42693</v>
      </c>
      <c r="F61" s="124" t="s">
        <v>103</v>
      </c>
      <c r="G61" s="124" t="s">
        <v>104</v>
      </c>
      <c r="H61" s="125">
        <v>868</v>
      </c>
    </row>
    <row r="62" spans="3:9" ht="15" x14ac:dyDescent="0.25">
      <c r="D62" s="124">
        <v>7630</v>
      </c>
      <c r="E62" s="137">
        <v>42444</v>
      </c>
      <c r="F62" s="124" t="s">
        <v>105</v>
      </c>
      <c r="G62" s="124" t="s">
        <v>106</v>
      </c>
      <c r="H62" s="125">
        <v>628</v>
      </c>
    </row>
    <row r="63" spans="3:9" ht="15" x14ac:dyDescent="0.25">
      <c r="D63" s="124">
        <v>7633</v>
      </c>
      <c r="E63" s="137">
        <v>42793</v>
      </c>
      <c r="F63" s="124" t="s">
        <v>107</v>
      </c>
      <c r="G63" s="124" t="s">
        <v>74</v>
      </c>
      <c r="H63" s="125">
        <v>998</v>
      </c>
    </row>
    <row r="64" spans="3:9" ht="15" x14ac:dyDescent="0.25">
      <c r="D64" s="124">
        <v>7649</v>
      </c>
      <c r="E64" s="137">
        <v>42813</v>
      </c>
      <c r="F64" s="124" t="s">
        <v>108</v>
      </c>
      <c r="G64" s="124" t="s">
        <v>78</v>
      </c>
      <c r="H64" s="125">
        <v>933</v>
      </c>
    </row>
    <row r="65" spans="4:8" ht="15" x14ac:dyDescent="0.25">
      <c r="D65" s="124">
        <v>7654</v>
      </c>
      <c r="E65" s="137">
        <v>42614</v>
      </c>
      <c r="F65" s="124" t="s">
        <v>109</v>
      </c>
      <c r="G65" s="124" t="s">
        <v>110</v>
      </c>
      <c r="H65" s="125">
        <v>250</v>
      </c>
    </row>
    <row r="66" spans="4:8" ht="15" x14ac:dyDescent="0.25">
      <c r="D66" s="124">
        <v>7664</v>
      </c>
      <c r="E66" s="137">
        <v>42615</v>
      </c>
      <c r="F66" s="124" t="s">
        <v>111</v>
      </c>
      <c r="G66" s="124" t="s">
        <v>112</v>
      </c>
      <c r="H66" s="125">
        <v>634</v>
      </c>
    </row>
    <row r="67" spans="4:8" ht="15" x14ac:dyDescent="0.25">
      <c r="D67" s="124">
        <v>7667</v>
      </c>
      <c r="E67" s="137">
        <v>42552</v>
      </c>
      <c r="F67" s="124" t="s">
        <v>113</v>
      </c>
      <c r="G67" s="124" t="s">
        <v>61</v>
      </c>
      <c r="H67" s="125">
        <v>702</v>
      </c>
    </row>
    <row r="68" spans="4:8" ht="15" x14ac:dyDescent="0.25">
      <c r="D68" s="124">
        <v>7668</v>
      </c>
      <c r="E68" s="137">
        <v>42298</v>
      </c>
      <c r="F68" s="124" t="s">
        <v>114</v>
      </c>
      <c r="G68" s="124" t="s">
        <v>115</v>
      </c>
      <c r="H68" s="125">
        <v>517</v>
      </c>
    </row>
    <row r="69" spans="4:8" ht="15" x14ac:dyDescent="0.25">
      <c r="D69" s="124">
        <v>7669</v>
      </c>
      <c r="E69" s="137">
        <v>42867</v>
      </c>
      <c r="F69" s="124" t="s">
        <v>116</v>
      </c>
      <c r="G69" s="124" t="s">
        <v>74</v>
      </c>
      <c r="H69" s="125">
        <v>908</v>
      </c>
    </row>
    <row r="70" spans="4:8" ht="15" x14ac:dyDescent="0.25">
      <c r="D70" s="124">
        <v>7671</v>
      </c>
      <c r="E70" s="137">
        <v>42796</v>
      </c>
      <c r="F70" s="124" t="s">
        <v>117</v>
      </c>
      <c r="G70" s="124" t="s">
        <v>64</v>
      </c>
      <c r="H70" s="125">
        <v>471</v>
      </c>
    </row>
    <row r="71" spans="4:8" ht="15" x14ac:dyDescent="0.25">
      <c r="D71" s="124">
        <v>7681</v>
      </c>
      <c r="E71" s="137">
        <v>42389</v>
      </c>
      <c r="F71" s="124" t="s">
        <v>118</v>
      </c>
      <c r="G71" s="124" t="s">
        <v>104</v>
      </c>
      <c r="H71" s="125">
        <v>552</v>
      </c>
    </row>
    <row r="72" spans="4:8" ht="15" x14ac:dyDescent="0.25">
      <c r="D72" s="124">
        <v>7683</v>
      </c>
      <c r="E72" s="137">
        <v>42617</v>
      </c>
      <c r="F72" s="124" t="s">
        <v>119</v>
      </c>
      <c r="G72" s="124" t="s">
        <v>88</v>
      </c>
      <c r="H72" s="125">
        <v>693</v>
      </c>
    </row>
    <row r="73" spans="4:8" ht="15" x14ac:dyDescent="0.25">
      <c r="D73" s="124">
        <v>7695</v>
      </c>
      <c r="E73" s="137">
        <v>42614</v>
      </c>
      <c r="F73" s="124" t="s">
        <v>120</v>
      </c>
      <c r="G73" s="124" t="s">
        <v>64</v>
      </c>
      <c r="H73" s="125">
        <v>412</v>
      </c>
    </row>
    <row r="74" spans="4:8" ht="15" x14ac:dyDescent="0.25">
      <c r="D74" s="124">
        <v>7696</v>
      </c>
      <c r="E74" s="137">
        <v>42690</v>
      </c>
      <c r="F74" s="124" t="s">
        <v>121</v>
      </c>
      <c r="G74" s="124" t="s">
        <v>64</v>
      </c>
      <c r="H74" s="125">
        <v>792</v>
      </c>
    </row>
    <row r="75" spans="4:8" ht="15" x14ac:dyDescent="0.25">
      <c r="D75" s="124">
        <v>7699</v>
      </c>
      <c r="E75" s="137">
        <v>42358</v>
      </c>
      <c r="F75" s="124" t="s">
        <v>122</v>
      </c>
      <c r="G75" s="124" t="s">
        <v>102</v>
      </c>
      <c r="H75" s="125">
        <v>470</v>
      </c>
    </row>
    <row r="76" spans="4:8" ht="15" x14ac:dyDescent="0.25">
      <c r="D76" s="124">
        <v>7705</v>
      </c>
      <c r="E76" s="137">
        <v>42419</v>
      </c>
      <c r="F76" s="124" t="s">
        <v>123</v>
      </c>
      <c r="G76" s="124" t="s">
        <v>57</v>
      </c>
      <c r="H76" s="125">
        <v>934</v>
      </c>
    </row>
    <row r="77" spans="4:8" ht="15" x14ac:dyDescent="0.25">
      <c r="D77" s="124">
        <v>7706</v>
      </c>
      <c r="E77" s="137">
        <v>42241</v>
      </c>
      <c r="F77" s="124" t="s">
        <v>124</v>
      </c>
      <c r="G77" s="124" t="s">
        <v>104</v>
      </c>
      <c r="H77" s="125">
        <v>980</v>
      </c>
    </row>
    <row r="78" spans="4:8" ht="15" x14ac:dyDescent="0.25">
      <c r="D78" s="124">
        <v>7717</v>
      </c>
      <c r="E78" s="137">
        <v>42823</v>
      </c>
      <c r="F78" s="124" t="s">
        <v>125</v>
      </c>
      <c r="G78" s="124" t="s">
        <v>74</v>
      </c>
      <c r="H78" s="125">
        <v>515</v>
      </c>
    </row>
    <row r="79" spans="4:8" ht="15" x14ac:dyDescent="0.25">
      <c r="D79" s="124">
        <v>7732</v>
      </c>
      <c r="E79" s="137">
        <v>42427</v>
      </c>
      <c r="F79" s="124" t="s">
        <v>126</v>
      </c>
      <c r="G79" s="124" t="s">
        <v>74</v>
      </c>
      <c r="H79" s="125">
        <v>273</v>
      </c>
    </row>
    <row r="80" spans="4:8" ht="15" x14ac:dyDescent="0.25">
      <c r="D80" s="124">
        <v>7744</v>
      </c>
      <c r="E80" s="137">
        <v>42248</v>
      </c>
      <c r="F80" s="124" t="s">
        <v>127</v>
      </c>
      <c r="G80" s="124" t="s">
        <v>128</v>
      </c>
      <c r="H80" s="125">
        <v>364</v>
      </c>
    </row>
    <row r="81" spans="3:8" ht="15" x14ac:dyDescent="0.25">
      <c r="D81" s="124">
        <v>7750</v>
      </c>
      <c r="E81" s="137">
        <v>42443</v>
      </c>
      <c r="F81" s="124" t="s">
        <v>129</v>
      </c>
      <c r="G81" s="124" t="s">
        <v>74</v>
      </c>
      <c r="H81" s="125">
        <v>582</v>
      </c>
    </row>
    <row r="82" spans="3:8" ht="15" x14ac:dyDescent="0.25">
      <c r="D82" s="124">
        <v>7753</v>
      </c>
      <c r="E82" s="137">
        <v>42346</v>
      </c>
      <c r="F82" s="124" t="s">
        <v>130</v>
      </c>
      <c r="G82" s="124" t="s">
        <v>74</v>
      </c>
      <c r="H82" s="125">
        <v>232</v>
      </c>
    </row>
    <row r="83" spans="3:8" ht="15" x14ac:dyDescent="0.25">
      <c r="D83" s="124">
        <v>7765</v>
      </c>
      <c r="E83" s="137">
        <v>42484</v>
      </c>
      <c r="F83" s="124" t="s">
        <v>131</v>
      </c>
      <c r="G83" s="124" t="s">
        <v>104</v>
      </c>
      <c r="H83" s="125">
        <v>568</v>
      </c>
    </row>
    <row r="84" spans="3:8" ht="15" x14ac:dyDescent="0.25">
      <c r="D84" s="124">
        <v>7766</v>
      </c>
      <c r="E84" s="137">
        <v>42817</v>
      </c>
      <c r="F84" s="124" t="s">
        <v>132</v>
      </c>
      <c r="G84" s="124" t="s">
        <v>92</v>
      </c>
      <c r="H84" s="125">
        <v>433</v>
      </c>
    </row>
    <row r="85" spans="3:8" ht="15.75" thickBot="1" x14ac:dyDescent="0.3">
      <c r="D85" s="126"/>
      <c r="E85" s="138"/>
      <c r="F85" s="126"/>
      <c r="G85" s="126" t="s">
        <v>89</v>
      </c>
      <c r="H85" s="127">
        <v>19809</v>
      </c>
    </row>
    <row r="86" spans="3:8" ht="30" thickTop="1" thickBot="1" x14ac:dyDescent="0.5">
      <c r="C86" s="117" t="s">
        <v>133</v>
      </c>
      <c r="D86" s="117"/>
      <c r="E86" s="133"/>
      <c r="F86" s="117"/>
      <c r="G86" s="117"/>
      <c r="H86" s="118"/>
    </row>
    <row r="87" spans="3:8" ht="16.5" thickTop="1" thickBot="1" x14ac:dyDescent="0.3">
      <c r="C87" s="124"/>
      <c r="D87" s="122" t="s">
        <v>42</v>
      </c>
      <c r="E87" s="136" t="s">
        <v>43</v>
      </c>
      <c r="F87" s="122" t="s">
        <v>44</v>
      </c>
      <c r="G87" s="122" t="s">
        <v>45</v>
      </c>
      <c r="H87" s="123" t="s">
        <v>46</v>
      </c>
    </row>
    <row r="88" spans="3:8" ht="15" x14ac:dyDescent="0.25">
      <c r="D88" s="124">
        <v>6997</v>
      </c>
      <c r="E88" s="137">
        <v>42006.5</v>
      </c>
      <c r="F88" s="124" t="s">
        <v>134</v>
      </c>
      <c r="G88" s="124" t="s">
        <v>94</v>
      </c>
      <c r="H88" s="125">
        <v>100.5</v>
      </c>
    </row>
    <row r="89" spans="3:8" ht="15" x14ac:dyDescent="0.25">
      <c r="D89" s="124">
        <v>5433</v>
      </c>
      <c r="E89" s="137">
        <v>42006.5</v>
      </c>
      <c r="F89" s="124" t="s">
        <v>135</v>
      </c>
      <c r="G89" s="124" t="s">
        <v>110</v>
      </c>
      <c r="H89" s="125">
        <v>55.5</v>
      </c>
    </row>
    <row r="90" spans="3:8" ht="15" x14ac:dyDescent="0.25">
      <c r="D90" s="124">
        <v>43221</v>
      </c>
      <c r="E90" s="137">
        <v>42007.5</v>
      </c>
      <c r="F90" s="124" t="s">
        <v>136</v>
      </c>
      <c r="G90" s="124" t="s">
        <v>74</v>
      </c>
      <c r="H90" s="125">
        <v>4566.7</v>
      </c>
    </row>
    <row r="91" spans="3:8" ht="15" x14ac:dyDescent="0.25">
      <c r="D91" s="124">
        <v>77002</v>
      </c>
      <c r="E91" s="137">
        <v>42008.5</v>
      </c>
      <c r="F91" s="124" t="s">
        <v>137</v>
      </c>
      <c r="G91" s="124" t="s">
        <v>61</v>
      </c>
      <c r="H91" s="125">
        <v>566.5</v>
      </c>
    </row>
    <row r="92" spans="3:8" ht="15" x14ac:dyDescent="0.25">
      <c r="D92" s="124">
        <v>97416</v>
      </c>
      <c r="E92" s="137">
        <v>42012.5</v>
      </c>
      <c r="F92" s="124" t="s">
        <v>138</v>
      </c>
      <c r="G92" s="124" t="s">
        <v>104</v>
      </c>
      <c r="H92" s="125">
        <v>70</v>
      </c>
    </row>
    <row r="93" spans="3:8" ht="15" x14ac:dyDescent="0.25">
      <c r="D93" s="124">
        <v>230880</v>
      </c>
      <c r="E93" s="137">
        <v>42012.5</v>
      </c>
      <c r="F93" s="124" t="s">
        <v>139</v>
      </c>
      <c r="G93" s="124" t="s">
        <v>78</v>
      </c>
      <c r="H93" s="125">
        <v>220</v>
      </c>
    </row>
    <row r="94" spans="3:8" ht="15" x14ac:dyDescent="0.25">
      <c r="D94" s="124">
        <v>12964</v>
      </c>
      <c r="E94" s="137">
        <v>42013.5</v>
      </c>
      <c r="F94" s="124" t="s">
        <v>140</v>
      </c>
      <c r="G94" s="124" t="s">
        <v>71</v>
      </c>
      <c r="H94" s="125">
        <v>900</v>
      </c>
    </row>
    <row r="95" spans="3:8" ht="15" x14ac:dyDescent="0.25">
      <c r="D95" s="124">
        <v>44707</v>
      </c>
      <c r="E95" s="137">
        <v>42013.5</v>
      </c>
      <c r="F95" s="124" t="s">
        <v>141</v>
      </c>
      <c r="G95" s="124" t="s">
        <v>106</v>
      </c>
      <c r="H95" s="125">
        <v>586</v>
      </c>
    </row>
    <row r="96" spans="3:8" ht="15" x14ac:dyDescent="0.25">
      <c r="D96" s="124">
        <v>43416</v>
      </c>
      <c r="E96" s="137">
        <v>42012.5</v>
      </c>
      <c r="F96" s="124" t="s">
        <v>138</v>
      </c>
      <c r="G96" s="124" t="s">
        <v>104</v>
      </c>
      <c r="H96" s="125">
        <v>170</v>
      </c>
    </row>
    <row r="97" spans="4:8" ht="15" x14ac:dyDescent="0.25">
      <c r="D97" s="124">
        <v>287880</v>
      </c>
      <c r="E97" s="137">
        <v>42005.5</v>
      </c>
      <c r="F97" s="124" t="s">
        <v>139</v>
      </c>
      <c r="G97" s="124" t="s">
        <v>78</v>
      </c>
      <c r="H97" s="125">
        <v>280</v>
      </c>
    </row>
    <row r="98" spans="4:8" ht="15" x14ac:dyDescent="0.25">
      <c r="D98" s="124">
        <v>32964</v>
      </c>
      <c r="E98" s="137">
        <v>42005.5</v>
      </c>
      <c r="F98" s="124" t="s">
        <v>140</v>
      </c>
      <c r="G98" s="124" t="s">
        <v>71</v>
      </c>
      <c r="H98" s="125">
        <v>20</v>
      </c>
    </row>
    <row r="99" spans="4:8" ht="15" x14ac:dyDescent="0.25">
      <c r="D99" s="124">
        <v>21707</v>
      </c>
      <c r="E99" s="137">
        <v>42005.5</v>
      </c>
      <c r="F99" s="124" t="s">
        <v>142</v>
      </c>
      <c r="G99" s="124" t="s">
        <v>106</v>
      </c>
      <c r="H99" s="125">
        <v>56</v>
      </c>
    </row>
    <row r="100" spans="4:8" ht="15" x14ac:dyDescent="0.25">
      <c r="D100" s="124">
        <v>47816</v>
      </c>
      <c r="E100" s="137">
        <v>42009.5</v>
      </c>
      <c r="F100" s="124" t="s">
        <v>138</v>
      </c>
      <c r="G100" s="124" t="s">
        <v>104</v>
      </c>
      <c r="H100" s="125">
        <v>445</v>
      </c>
    </row>
    <row r="101" spans="4:8" ht="15" x14ac:dyDescent="0.25">
      <c r="D101" s="124">
        <v>287980</v>
      </c>
      <c r="E101" s="137">
        <v>42011.5</v>
      </c>
      <c r="F101" s="124" t="s">
        <v>139</v>
      </c>
      <c r="G101" s="124" t="s">
        <v>78</v>
      </c>
      <c r="H101" s="125">
        <v>675</v>
      </c>
    </row>
    <row r="102" spans="4:8" ht="15" x14ac:dyDescent="0.25">
      <c r="D102" s="124">
        <v>43564</v>
      </c>
      <c r="E102" s="137">
        <v>42012.5</v>
      </c>
      <c r="F102" s="124" t="s">
        <v>140</v>
      </c>
      <c r="G102" s="124" t="s">
        <v>71</v>
      </c>
      <c r="H102" s="125">
        <v>45</v>
      </c>
    </row>
    <row r="103" spans="4:8" ht="15" x14ac:dyDescent="0.25">
      <c r="D103" s="124">
        <v>54307</v>
      </c>
      <c r="E103" s="137">
        <v>42013.5</v>
      </c>
      <c r="F103" s="124" t="s">
        <v>142</v>
      </c>
      <c r="G103" s="124" t="s">
        <v>106</v>
      </c>
      <c r="H103" s="125">
        <v>516</v>
      </c>
    </row>
    <row r="104" spans="4:8" ht="15" x14ac:dyDescent="0.25">
      <c r="D104" s="124">
        <v>7572</v>
      </c>
      <c r="E104" s="137">
        <v>42768</v>
      </c>
      <c r="F104" s="124" t="s">
        <v>143</v>
      </c>
      <c r="G104" s="124" t="s">
        <v>66</v>
      </c>
      <c r="H104" s="125">
        <v>875</v>
      </c>
    </row>
    <row r="105" spans="4:8" ht="15" x14ac:dyDescent="0.25">
      <c r="D105" s="124">
        <v>7589</v>
      </c>
      <c r="E105" s="137">
        <v>42847</v>
      </c>
      <c r="F105" s="124" t="s">
        <v>144</v>
      </c>
      <c r="G105" s="124" t="s">
        <v>64</v>
      </c>
      <c r="H105" s="125">
        <v>504</v>
      </c>
    </row>
    <row r="106" spans="4:8" ht="15" x14ac:dyDescent="0.25">
      <c r="D106" s="124">
        <v>7590</v>
      </c>
      <c r="E106" s="137">
        <v>42567</v>
      </c>
      <c r="F106" s="124" t="s">
        <v>145</v>
      </c>
      <c r="G106" s="124" t="s">
        <v>102</v>
      </c>
      <c r="H106" s="125">
        <v>814</v>
      </c>
    </row>
    <row r="107" spans="4:8" ht="15" x14ac:dyDescent="0.25">
      <c r="D107" s="124">
        <v>7604</v>
      </c>
      <c r="E107" s="137">
        <v>42910</v>
      </c>
      <c r="F107" s="124" t="s">
        <v>146</v>
      </c>
      <c r="G107" s="124" t="s">
        <v>71</v>
      </c>
      <c r="H107" s="125">
        <v>314</v>
      </c>
    </row>
    <row r="108" spans="4:8" ht="15" x14ac:dyDescent="0.25">
      <c r="D108" s="124">
        <v>7614</v>
      </c>
      <c r="E108" s="137">
        <v>42480</v>
      </c>
      <c r="F108" s="124" t="s">
        <v>147</v>
      </c>
      <c r="G108" s="124" t="s">
        <v>64</v>
      </c>
      <c r="H108" s="125">
        <v>465</v>
      </c>
    </row>
    <row r="109" spans="4:8" ht="15" x14ac:dyDescent="0.25">
      <c r="D109" s="124">
        <v>7631</v>
      </c>
      <c r="E109" s="137">
        <v>42931</v>
      </c>
      <c r="F109" s="124" t="s">
        <v>148</v>
      </c>
      <c r="G109" s="124" t="s">
        <v>74</v>
      </c>
      <c r="H109" s="125">
        <v>503</v>
      </c>
    </row>
    <row r="110" spans="4:8" ht="15" x14ac:dyDescent="0.25">
      <c r="D110" s="124">
        <v>7632</v>
      </c>
      <c r="E110" s="137">
        <v>42576</v>
      </c>
      <c r="F110" s="124" t="s">
        <v>149</v>
      </c>
      <c r="G110" s="124" t="s">
        <v>61</v>
      </c>
      <c r="H110" s="125">
        <v>814</v>
      </c>
    </row>
    <row r="111" spans="4:8" ht="15" x14ac:dyDescent="0.25">
      <c r="D111" s="124">
        <v>7634</v>
      </c>
      <c r="E111" s="137">
        <v>42665</v>
      </c>
      <c r="F111" s="124" t="s">
        <v>150</v>
      </c>
      <c r="G111" s="124" t="s">
        <v>151</v>
      </c>
      <c r="H111" s="125">
        <v>274</v>
      </c>
    </row>
    <row r="112" spans="4:8" ht="15" x14ac:dyDescent="0.25">
      <c r="D112" s="124">
        <v>7652</v>
      </c>
      <c r="E112" s="137">
        <v>42918</v>
      </c>
      <c r="F112" s="124" t="s">
        <v>152</v>
      </c>
      <c r="G112" s="124" t="s">
        <v>153</v>
      </c>
      <c r="H112" s="125">
        <v>378</v>
      </c>
    </row>
    <row r="113" spans="3:8" ht="15" x14ac:dyDescent="0.25">
      <c r="D113" s="124">
        <v>7687</v>
      </c>
      <c r="E113" s="137">
        <v>42408</v>
      </c>
      <c r="F113" s="124" t="s">
        <v>154</v>
      </c>
      <c r="G113" s="124" t="s">
        <v>78</v>
      </c>
      <c r="H113" s="125">
        <v>632</v>
      </c>
    </row>
    <row r="114" spans="3:8" ht="15" x14ac:dyDescent="0.25">
      <c r="D114" s="124">
        <v>7691</v>
      </c>
      <c r="E114" s="137">
        <v>42603</v>
      </c>
      <c r="F114" s="124" t="s">
        <v>155</v>
      </c>
      <c r="G114" s="124" t="s">
        <v>61</v>
      </c>
      <c r="H114" s="125">
        <v>581</v>
      </c>
    </row>
    <row r="115" spans="3:8" ht="15" x14ac:dyDescent="0.25">
      <c r="D115" s="124">
        <v>7700</v>
      </c>
      <c r="E115" s="137">
        <v>42862</v>
      </c>
      <c r="F115" s="124" t="s">
        <v>156</v>
      </c>
      <c r="G115" s="124" t="s">
        <v>64</v>
      </c>
      <c r="H115" s="125">
        <v>559</v>
      </c>
    </row>
    <row r="116" spans="3:8" ht="15" x14ac:dyDescent="0.25">
      <c r="D116" s="124">
        <v>7703</v>
      </c>
      <c r="E116" s="137">
        <v>42609</v>
      </c>
      <c r="F116" s="124" t="s">
        <v>157</v>
      </c>
      <c r="G116" s="124" t="s">
        <v>53</v>
      </c>
      <c r="H116" s="125">
        <v>813</v>
      </c>
    </row>
    <row r="117" spans="3:8" ht="15" x14ac:dyDescent="0.25">
      <c r="D117" s="124">
        <v>7707</v>
      </c>
      <c r="E117" s="137">
        <v>42489</v>
      </c>
      <c r="F117" s="124" t="s">
        <v>158</v>
      </c>
      <c r="G117" s="124" t="s">
        <v>66</v>
      </c>
      <c r="H117" s="125">
        <v>1000</v>
      </c>
    </row>
    <row r="118" spans="3:8" ht="15" x14ac:dyDescent="0.25">
      <c r="D118" s="124">
        <v>7712</v>
      </c>
      <c r="E118" s="137">
        <v>42341</v>
      </c>
      <c r="F118" s="124" t="s">
        <v>159</v>
      </c>
      <c r="G118" s="124" t="s">
        <v>78</v>
      </c>
      <c r="H118" s="125">
        <v>930</v>
      </c>
    </row>
    <row r="119" spans="3:8" ht="15" x14ac:dyDescent="0.25">
      <c r="D119" s="124">
        <v>7714</v>
      </c>
      <c r="E119" s="137">
        <v>42303</v>
      </c>
      <c r="F119" s="124" t="s">
        <v>160</v>
      </c>
      <c r="G119" s="124" t="s">
        <v>106</v>
      </c>
      <c r="H119" s="125">
        <v>410</v>
      </c>
    </row>
    <row r="120" spans="3:8" ht="15" x14ac:dyDescent="0.25">
      <c r="D120" s="124">
        <v>7720</v>
      </c>
      <c r="E120" s="137">
        <v>42325</v>
      </c>
      <c r="F120" s="124" t="s">
        <v>161</v>
      </c>
      <c r="G120" s="124" t="s">
        <v>64</v>
      </c>
      <c r="H120" s="125">
        <v>1037</v>
      </c>
    </row>
    <row r="121" spans="3:8" ht="15" x14ac:dyDescent="0.25">
      <c r="D121" s="124">
        <v>7724</v>
      </c>
      <c r="E121" s="137">
        <v>42908</v>
      </c>
      <c r="F121" s="124" t="s">
        <v>162</v>
      </c>
      <c r="G121" s="124" t="s">
        <v>59</v>
      </c>
      <c r="H121" s="125">
        <v>652</v>
      </c>
    </row>
    <row r="122" spans="3:8" ht="15" x14ac:dyDescent="0.25">
      <c r="D122" s="124">
        <v>7730</v>
      </c>
      <c r="E122" s="137">
        <v>42205</v>
      </c>
      <c r="F122" s="124" t="s">
        <v>163</v>
      </c>
      <c r="G122" s="124" t="s">
        <v>66</v>
      </c>
      <c r="H122" s="125">
        <v>901</v>
      </c>
    </row>
    <row r="123" spans="3:8" ht="15" x14ac:dyDescent="0.25">
      <c r="D123" s="124">
        <v>7734</v>
      </c>
      <c r="E123" s="137">
        <v>42301</v>
      </c>
      <c r="F123" s="124" t="s">
        <v>164</v>
      </c>
      <c r="G123" s="124" t="s">
        <v>71</v>
      </c>
      <c r="H123" s="125">
        <v>920</v>
      </c>
    </row>
    <row r="124" spans="3:8" ht="15" x14ac:dyDescent="0.25">
      <c r="D124" s="124">
        <v>7752</v>
      </c>
      <c r="E124" s="137">
        <v>42360</v>
      </c>
      <c r="F124" s="124" t="s">
        <v>165</v>
      </c>
      <c r="G124" s="124" t="s">
        <v>115</v>
      </c>
      <c r="H124" s="125">
        <v>658</v>
      </c>
    </row>
    <row r="125" spans="3:8" ht="15.75" thickBot="1" x14ac:dyDescent="0.3">
      <c r="D125" s="126"/>
      <c r="E125" s="138"/>
      <c r="F125" s="126"/>
      <c r="G125" s="126" t="s">
        <v>89</v>
      </c>
      <c r="H125" s="127">
        <v>23306.2</v>
      </c>
    </row>
    <row r="126" spans="3:8" ht="15.75" thickTop="1" x14ac:dyDescent="0.25">
      <c r="D126" s="124"/>
      <c r="E126" s="139"/>
      <c r="F126" s="124"/>
      <c r="G126" s="124"/>
      <c r="H126" s="128"/>
    </row>
    <row r="127" spans="3:8" ht="29.25" thickBot="1" x14ac:dyDescent="0.5">
      <c r="C127" s="117" t="s">
        <v>166</v>
      </c>
      <c r="D127" s="117"/>
      <c r="E127" s="133"/>
      <c r="F127" s="117"/>
      <c r="G127" s="117"/>
      <c r="H127" s="118"/>
    </row>
    <row r="128" spans="3:8" ht="16.5" thickTop="1" thickBot="1" x14ac:dyDescent="0.3">
      <c r="D128" s="122" t="s">
        <v>42</v>
      </c>
      <c r="E128" s="136" t="s">
        <v>43</v>
      </c>
      <c r="F128" s="122" t="s">
        <v>44</v>
      </c>
      <c r="G128" s="122" t="s">
        <v>45</v>
      </c>
      <c r="H128" s="123" t="s">
        <v>46</v>
      </c>
    </row>
    <row r="129" spans="4:8" ht="15" x14ac:dyDescent="0.25">
      <c r="D129" s="124">
        <v>167121</v>
      </c>
      <c r="E129" s="137">
        <v>42012.5</v>
      </c>
      <c r="F129" s="124" t="s">
        <v>167</v>
      </c>
      <c r="G129" s="124" t="s">
        <v>64</v>
      </c>
      <c r="H129" s="125">
        <v>867</v>
      </c>
    </row>
    <row r="130" spans="4:8" ht="15" x14ac:dyDescent="0.25">
      <c r="D130" s="124">
        <v>167621</v>
      </c>
      <c r="E130" s="137">
        <v>42005.5</v>
      </c>
      <c r="F130" s="124" t="s">
        <v>167</v>
      </c>
      <c r="G130" s="124" t="s">
        <v>64</v>
      </c>
      <c r="H130" s="125">
        <v>67</v>
      </c>
    </row>
    <row r="131" spans="4:8" ht="15" x14ac:dyDescent="0.25">
      <c r="D131" s="124">
        <v>7568</v>
      </c>
      <c r="E131" s="137">
        <v>42311</v>
      </c>
      <c r="F131" s="124" t="s">
        <v>168</v>
      </c>
      <c r="G131" s="124" t="s">
        <v>153</v>
      </c>
      <c r="H131" s="125">
        <v>262</v>
      </c>
    </row>
    <row r="132" spans="4:8" ht="15" x14ac:dyDescent="0.25">
      <c r="D132" s="124">
        <v>7579</v>
      </c>
      <c r="E132" s="137">
        <v>42279</v>
      </c>
      <c r="F132" s="124" t="s">
        <v>169</v>
      </c>
      <c r="G132" s="124" t="s">
        <v>61</v>
      </c>
      <c r="H132" s="125">
        <v>792</v>
      </c>
    </row>
    <row r="133" spans="4:8" ht="15" x14ac:dyDescent="0.25">
      <c r="D133" s="124">
        <v>7584</v>
      </c>
      <c r="E133" s="137">
        <v>42647</v>
      </c>
      <c r="F133" s="124" t="s">
        <v>170</v>
      </c>
      <c r="G133" s="124" t="s">
        <v>115</v>
      </c>
      <c r="H133" s="125">
        <v>454</v>
      </c>
    </row>
    <row r="134" spans="4:8" ht="15" x14ac:dyDescent="0.25">
      <c r="D134" s="124">
        <v>7592</v>
      </c>
      <c r="E134" s="137">
        <v>42245</v>
      </c>
      <c r="F134" s="124" t="s">
        <v>171</v>
      </c>
      <c r="G134" s="124" t="s">
        <v>74</v>
      </c>
      <c r="H134" s="125">
        <v>620</v>
      </c>
    </row>
    <row r="135" spans="4:8" ht="15" x14ac:dyDescent="0.25">
      <c r="D135" s="124">
        <v>7593</v>
      </c>
      <c r="E135" s="137">
        <v>42815</v>
      </c>
      <c r="F135" s="124" t="s">
        <v>172</v>
      </c>
      <c r="G135" s="124" t="s">
        <v>51</v>
      </c>
      <c r="H135" s="125">
        <v>735</v>
      </c>
    </row>
    <row r="136" spans="4:8" ht="15" x14ac:dyDescent="0.25">
      <c r="D136" s="124">
        <v>7597</v>
      </c>
      <c r="E136" s="137">
        <v>42875</v>
      </c>
      <c r="F136" s="124" t="s">
        <v>173</v>
      </c>
      <c r="G136" s="124" t="s">
        <v>104</v>
      </c>
      <c r="H136" s="125">
        <v>306</v>
      </c>
    </row>
    <row r="137" spans="4:8" ht="15" x14ac:dyDescent="0.25">
      <c r="D137" s="124">
        <v>7599</v>
      </c>
      <c r="E137" s="137">
        <v>42526</v>
      </c>
      <c r="F137" s="124" t="s">
        <v>174</v>
      </c>
      <c r="G137" s="124" t="s">
        <v>88</v>
      </c>
      <c r="H137" s="125">
        <v>331</v>
      </c>
    </row>
    <row r="138" spans="4:8" ht="15" x14ac:dyDescent="0.25">
      <c r="D138" s="124">
        <v>7605</v>
      </c>
      <c r="E138" s="137">
        <v>42877</v>
      </c>
      <c r="F138" s="124" t="s">
        <v>175</v>
      </c>
      <c r="G138" s="124" t="s">
        <v>106</v>
      </c>
      <c r="H138" s="125">
        <v>229</v>
      </c>
    </row>
    <row r="139" spans="4:8" ht="15" x14ac:dyDescent="0.25">
      <c r="D139" s="124">
        <v>7621</v>
      </c>
      <c r="E139" s="137">
        <v>42465</v>
      </c>
      <c r="F139" s="124" t="s">
        <v>176</v>
      </c>
      <c r="G139" s="124" t="s">
        <v>57</v>
      </c>
      <c r="H139" s="125">
        <v>714</v>
      </c>
    </row>
    <row r="140" spans="4:8" ht="15" x14ac:dyDescent="0.25">
      <c r="D140" s="124">
        <v>7625</v>
      </c>
      <c r="E140" s="137">
        <v>42482</v>
      </c>
      <c r="F140" s="124" t="s">
        <v>177</v>
      </c>
      <c r="G140" s="124" t="s">
        <v>66</v>
      </c>
      <c r="H140" s="125">
        <v>602</v>
      </c>
    </row>
    <row r="141" spans="4:8" ht="15" x14ac:dyDescent="0.25">
      <c r="D141" s="124">
        <v>7626</v>
      </c>
      <c r="E141" s="137">
        <v>42545</v>
      </c>
      <c r="F141" s="124" t="s">
        <v>178</v>
      </c>
      <c r="G141" s="124" t="s">
        <v>64</v>
      </c>
      <c r="H141" s="125">
        <v>511</v>
      </c>
    </row>
    <row r="142" spans="4:8" ht="15" x14ac:dyDescent="0.25">
      <c r="D142" s="124">
        <v>7638</v>
      </c>
      <c r="E142" s="137">
        <v>42602</v>
      </c>
      <c r="F142" s="124" t="s">
        <v>179</v>
      </c>
      <c r="G142" s="124" t="s">
        <v>102</v>
      </c>
      <c r="H142" s="125">
        <v>812</v>
      </c>
    </row>
    <row r="143" spans="4:8" ht="15" x14ac:dyDescent="0.25">
      <c r="D143" s="124">
        <v>7642</v>
      </c>
      <c r="E143" s="137">
        <v>42784</v>
      </c>
      <c r="F143" s="124" t="s">
        <v>180</v>
      </c>
      <c r="G143" s="124" t="s">
        <v>55</v>
      </c>
      <c r="H143" s="125">
        <v>888</v>
      </c>
    </row>
    <row r="144" spans="4:8" ht="15" x14ac:dyDescent="0.25">
      <c r="D144" s="124">
        <v>7648</v>
      </c>
      <c r="E144" s="137">
        <v>42673</v>
      </c>
      <c r="F144" s="124" t="s">
        <v>181</v>
      </c>
      <c r="G144" s="124" t="s">
        <v>74</v>
      </c>
      <c r="H144" s="125">
        <v>631</v>
      </c>
    </row>
    <row r="145" spans="3:8" ht="15" x14ac:dyDescent="0.25">
      <c r="D145" s="124">
        <v>7651</v>
      </c>
      <c r="E145" s="137">
        <v>42615</v>
      </c>
      <c r="F145" s="124" t="s">
        <v>182</v>
      </c>
      <c r="G145" s="124" t="s">
        <v>106</v>
      </c>
      <c r="H145" s="125">
        <v>719</v>
      </c>
    </row>
    <row r="146" spans="3:8" ht="15" x14ac:dyDescent="0.25">
      <c r="D146" s="124">
        <v>7672</v>
      </c>
      <c r="E146" s="137">
        <v>42644</v>
      </c>
      <c r="F146" s="124" t="s">
        <v>183</v>
      </c>
      <c r="G146" s="124" t="s">
        <v>49</v>
      </c>
      <c r="H146" s="125">
        <v>686</v>
      </c>
    </row>
    <row r="147" spans="3:8" ht="15" x14ac:dyDescent="0.25">
      <c r="D147" s="124">
        <v>7675</v>
      </c>
      <c r="E147" s="137">
        <v>42425</v>
      </c>
      <c r="F147" s="124" t="s">
        <v>184</v>
      </c>
      <c r="G147" s="124" t="s">
        <v>64</v>
      </c>
      <c r="H147" s="125">
        <v>790</v>
      </c>
    </row>
    <row r="148" spans="3:8" ht="15" x14ac:dyDescent="0.25">
      <c r="D148" s="124">
        <v>7684</v>
      </c>
      <c r="E148" s="137">
        <v>42359</v>
      </c>
      <c r="F148" s="124" t="s">
        <v>185</v>
      </c>
      <c r="G148" s="124" t="s">
        <v>66</v>
      </c>
      <c r="H148" s="125">
        <v>359</v>
      </c>
    </row>
    <row r="149" spans="3:8" ht="15" x14ac:dyDescent="0.25">
      <c r="D149" s="124">
        <v>7693</v>
      </c>
      <c r="E149" s="137">
        <v>42741</v>
      </c>
      <c r="F149" s="124" t="s">
        <v>186</v>
      </c>
      <c r="G149" s="124" t="s">
        <v>74</v>
      </c>
      <c r="H149" s="125">
        <v>271</v>
      </c>
    </row>
    <row r="150" spans="3:8" ht="15" x14ac:dyDescent="0.25">
      <c r="D150" s="124">
        <v>7704</v>
      </c>
      <c r="E150" s="137">
        <v>42879</v>
      </c>
      <c r="F150" s="124" t="s">
        <v>187</v>
      </c>
      <c r="G150" s="124" t="s">
        <v>55</v>
      </c>
      <c r="H150" s="125">
        <v>466</v>
      </c>
    </row>
    <row r="151" spans="3:8" ht="15" x14ac:dyDescent="0.25">
      <c r="D151" s="124">
        <v>7718</v>
      </c>
      <c r="E151" s="137">
        <v>42410</v>
      </c>
      <c r="F151" s="124" t="s">
        <v>188</v>
      </c>
      <c r="G151" s="124" t="s">
        <v>151</v>
      </c>
      <c r="H151" s="125">
        <v>658</v>
      </c>
    </row>
    <row r="152" spans="3:8" ht="15" x14ac:dyDescent="0.25">
      <c r="D152" s="124">
        <v>7719</v>
      </c>
      <c r="E152" s="137">
        <v>42575</v>
      </c>
      <c r="F152" s="124" t="s">
        <v>189</v>
      </c>
      <c r="G152" s="124" t="s">
        <v>64</v>
      </c>
      <c r="H152" s="125">
        <v>1050</v>
      </c>
    </row>
    <row r="153" spans="3:8" ht="15" x14ac:dyDescent="0.25">
      <c r="D153" s="124">
        <v>7729</v>
      </c>
      <c r="E153" s="137">
        <v>42500</v>
      </c>
      <c r="F153" s="124" t="s">
        <v>190</v>
      </c>
      <c r="G153" s="124" t="s">
        <v>78</v>
      </c>
      <c r="H153" s="125">
        <v>297</v>
      </c>
    </row>
    <row r="154" spans="3:8" ht="15" x14ac:dyDescent="0.25">
      <c r="D154" s="124">
        <v>7737</v>
      </c>
      <c r="E154" s="137">
        <v>42683</v>
      </c>
      <c r="F154" s="124" t="s">
        <v>191</v>
      </c>
      <c r="G154" s="124" t="s">
        <v>94</v>
      </c>
      <c r="H154" s="125">
        <v>1047</v>
      </c>
    </row>
    <row r="155" spans="3:8" ht="15" x14ac:dyDescent="0.25">
      <c r="D155" s="124">
        <v>7754</v>
      </c>
      <c r="E155" s="137">
        <v>42767</v>
      </c>
      <c r="F155" s="124" t="s">
        <v>192</v>
      </c>
      <c r="G155" s="124" t="s">
        <v>64</v>
      </c>
      <c r="H155" s="125">
        <v>399</v>
      </c>
    </row>
    <row r="156" spans="3:8" ht="15" x14ac:dyDescent="0.25">
      <c r="D156" s="124">
        <v>7758</v>
      </c>
      <c r="E156" s="137">
        <v>42846</v>
      </c>
      <c r="F156" s="124" t="s">
        <v>193</v>
      </c>
      <c r="G156" s="124" t="s">
        <v>102</v>
      </c>
      <c r="H156" s="125">
        <v>294</v>
      </c>
    </row>
    <row r="157" spans="3:8" ht="15.75" thickBot="1" x14ac:dyDescent="0.3">
      <c r="D157" s="126"/>
      <c r="E157" s="138"/>
      <c r="F157" s="126"/>
      <c r="G157" s="126" t="s">
        <v>89</v>
      </c>
      <c r="H157" s="127">
        <v>15857</v>
      </c>
    </row>
    <row r="158" spans="3:8" ht="13.5" thickTop="1" x14ac:dyDescent="0.2"/>
    <row r="159" spans="3:8" ht="29.25" thickBot="1" x14ac:dyDescent="0.5">
      <c r="C159" s="117" t="s">
        <v>194</v>
      </c>
      <c r="D159" s="117"/>
      <c r="E159" s="133"/>
      <c r="F159" s="117"/>
      <c r="G159" s="117"/>
      <c r="H159" s="118"/>
    </row>
    <row r="160" spans="3:8" ht="16.5" thickTop="1" thickBot="1" x14ac:dyDescent="0.3">
      <c r="D160" s="122" t="s">
        <v>42</v>
      </c>
      <c r="E160" s="136" t="s">
        <v>43</v>
      </c>
      <c r="F160" s="122" t="s">
        <v>44</v>
      </c>
      <c r="G160" s="122" t="s">
        <v>45</v>
      </c>
      <c r="H160" s="123" t="s">
        <v>46</v>
      </c>
    </row>
    <row r="161" spans="4:8" ht="15" x14ac:dyDescent="0.25">
      <c r="D161" s="124">
        <v>122</v>
      </c>
      <c r="E161" s="137">
        <v>42012.5</v>
      </c>
      <c r="F161" s="124" t="s">
        <v>195</v>
      </c>
      <c r="G161" s="124" t="s">
        <v>92</v>
      </c>
      <c r="H161" s="125">
        <v>567</v>
      </c>
    </row>
    <row r="162" spans="4:8" ht="15" x14ac:dyDescent="0.25">
      <c r="D162" s="124">
        <v>5488</v>
      </c>
      <c r="E162" s="137">
        <v>42007.5</v>
      </c>
      <c r="F162" s="124" t="s">
        <v>196</v>
      </c>
      <c r="G162" s="124" t="s">
        <v>96</v>
      </c>
      <c r="H162" s="125">
        <v>566.5</v>
      </c>
    </row>
    <row r="163" spans="4:8" ht="15" x14ac:dyDescent="0.25">
      <c r="D163" s="124">
        <v>93221</v>
      </c>
      <c r="E163" s="137">
        <v>42008.5</v>
      </c>
      <c r="F163" s="124" t="s">
        <v>197</v>
      </c>
      <c r="G163" s="124" t="s">
        <v>64</v>
      </c>
      <c r="H163" s="125">
        <v>566.5</v>
      </c>
    </row>
    <row r="164" spans="4:8" ht="15" x14ac:dyDescent="0.25">
      <c r="D164" s="124">
        <v>6734</v>
      </c>
      <c r="E164" s="137">
        <v>42007.5</v>
      </c>
      <c r="F164" s="124" t="s">
        <v>198</v>
      </c>
      <c r="G164" s="124" t="s">
        <v>64</v>
      </c>
      <c r="H164" s="125">
        <v>954</v>
      </c>
    </row>
    <row r="165" spans="4:8" ht="15" x14ac:dyDescent="0.25">
      <c r="D165" s="124">
        <v>7802</v>
      </c>
      <c r="E165" s="137">
        <v>42007.5</v>
      </c>
      <c r="F165" s="124" t="s">
        <v>199</v>
      </c>
      <c r="G165" s="124" t="s">
        <v>64</v>
      </c>
      <c r="H165" s="125">
        <v>160</v>
      </c>
    </row>
    <row r="166" spans="4:8" ht="15" x14ac:dyDescent="0.25">
      <c r="D166" s="124">
        <v>100937</v>
      </c>
      <c r="E166" s="137">
        <v>42008.5</v>
      </c>
      <c r="F166" s="124" t="s">
        <v>200</v>
      </c>
      <c r="G166" s="124" t="s">
        <v>49</v>
      </c>
      <c r="H166" s="125">
        <v>180</v>
      </c>
    </row>
    <row r="167" spans="4:8" ht="15" x14ac:dyDescent="0.25">
      <c r="D167" s="124">
        <v>77996</v>
      </c>
      <c r="E167" s="137">
        <v>42012.5</v>
      </c>
      <c r="F167" s="124" t="s">
        <v>201</v>
      </c>
      <c r="G167" s="124" t="s">
        <v>64</v>
      </c>
      <c r="H167" s="125">
        <v>334</v>
      </c>
    </row>
    <row r="168" spans="4:8" ht="15" x14ac:dyDescent="0.25">
      <c r="D168" s="124">
        <v>977711</v>
      </c>
      <c r="E168" s="137">
        <v>42012.5</v>
      </c>
      <c r="F168" s="124" t="s">
        <v>202</v>
      </c>
      <c r="G168" s="124" t="s">
        <v>102</v>
      </c>
      <c r="H168" s="125">
        <v>270</v>
      </c>
    </row>
    <row r="169" spans="4:8" ht="15" x14ac:dyDescent="0.25">
      <c r="D169" s="124">
        <v>6565</v>
      </c>
      <c r="E169" s="137">
        <v>42008.5</v>
      </c>
      <c r="F169" s="124" t="s">
        <v>203</v>
      </c>
      <c r="G169" s="124" t="s">
        <v>64</v>
      </c>
      <c r="H169" s="125">
        <v>112</v>
      </c>
    </row>
    <row r="170" spans="4:8" ht="15" x14ac:dyDescent="0.25">
      <c r="D170" s="124">
        <v>3234</v>
      </c>
      <c r="E170" s="137">
        <v>42012.5</v>
      </c>
      <c r="F170" s="124" t="s">
        <v>204</v>
      </c>
      <c r="G170" s="124" t="s">
        <v>64</v>
      </c>
      <c r="H170" s="125">
        <v>154</v>
      </c>
    </row>
    <row r="171" spans="4:8" ht="15" x14ac:dyDescent="0.25">
      <c r="D171" s="124">
        <v>34802</v>
      </c>
      <c r="E171" s="137">
        <v>42013.5</v>
      </c>
      <c r="F171" s="124" t="s">
        <v>205</v>
      </c>
      <c r="G171" s="124" t="s">
        <v>64</v>
      </c>
      <c r="H171" s="125">
        <v>90</v>
      </c>
    </row>
    <row r="172" spans="4:8" ht="15" x14ac:dyDescent="0.25">
      <c r="D172" s="124">
        <v>108937</v>
      </c>
      <c r="E172" s="137">
        <v>42005.5</v>
      </c>
      <c r="F172" s="124" t="s">
        <v>206</v>
      </c>
      <c r="G172" s="124" t="s">
        <v>64</v>
      </c>
      <c r="H172" s="125">
        <v>10</v>
      </c>
    </row>
    <row r="173" spans="4:8" ht="15" x14ac:dyDescent="0.25">
      <c r="D173" s="124">
        <v>79496</v>
      </c>
      <c r="E173" s="137">
        <v>42007.5</v>
      </c>
      <c r="F173" s="124" t="s">
        <v>201</v>
      </c>
      <c r="G173" s="124" t="s">
        <v>64</v>
      </c>
      <c r="H173" s="125">
        <v>54</v>
      </c>
    </row>
    <row r="174" spans="4:8" ht="15" x14ac:dyDescent="0.25">
      <c r="D174" s="124">
        <v>921711</v>
      </c>
      <c r="E174" s="137">
        <v>42008.5</v>
      </c>
      <c r="F174" s="124" t="s">
        <v>207</v>
      </c>
      <c r="G174" s="124" t="s">
        <v>102</v>
      </c>
      <c r="H174" s="125">
        <v>290</v>
      </c>
    </row>
    <row r="175" spans="4:8" ht="15" x14ac:dyDescent="0.25">
      <c r="D175" s="124">
        <v>56565</v>
      </c>
      <c r="E175" s="137">
        <v>42005.5</v>
      </c>
      <c r="F175" s="124" t="s">
        <v>203</v>
      </c>
      <c r="G175" s="124" t="s">
        <v>64</v>
      </c>
      <c r="H175" s="125">
        <v>2</v>
      </c>
    </row>
    <row r="176" spans="4:8" ht="15" x14ac:dyDescent="0.25">
      <c r="D176" s="124">
        <v>89734</v>
      </c>
      <c r="E176" s="137">
        <v>42012.5</v>
      </c>
      <c r="F176" s="124" t="s">
        <v>204</v>
      </c>
      <c r="G176" s="124" t="s">
        <v>64</v>
      </c>
      <c r="H176" s="125">
        <v>35</v>
      </c>
    </row>
    <row r="177" spans="4:8" ht="15" x14ac:dyDescent="0.25">
      <c r="D177" s="124">
        <v>109347</v>
      </c>
      <c r="E177" s="137">
        <v>42007.5</v>
      </c>
      <c r="F177" s="124" t="s">
        <v>206</v>
      </c>
      <c r="G177" s="124" t="s">
        <v>64</v>
      </c>
      <c r="H177" s="125">
        <v>334</v>
      </c>
    </row>
    <row r="178" spans="4:8" ht="15" x14ac:dyDescent="0.25">
      <c r="D178" s="124">
        <v>75436</v>
      </c>
      <c r="E178" s="137">
        <v>42008.5</v>
      </c>
      <c r="F178" s="124" t="s">
        <v>201</v>
      </c>
      <c r="G178" s="124" t="s">
        <v>64</v>
      </c>
      <c r="H178" s="125">
        <v>321</v>
      </c>
    </row>
    <row r="179" spans="4:8" ht="15" x14ac:dyDescent="0.25">
      <c r="D179" s="124">
        <v>923281</v>
      </c>
      <c r="E179" s="137">
        <v>42012.5</v>
      </c>
      <c r="F179" s="124" t="s">
        <v>207</v>
      </c>
      <c r="G179" s="124" t="s">
        <v>102</v>
      </c>
      <c r="H179" s="125">
        <v>332</v>
      </c>
    </row>
    <row r="180" spans="4:8" ht="15" x14ac:dyDescent="0.25">
      <c r="D180" s="124">
        <v>87665</v>
      </c>
      <c r="E180" s="137">
        <v>42012.5</v>
      </c>
      <c r="F180" s="124" t="s">
        <v>203</v>
      </c>
      <c r="G180" s="124" t="s">
        <v>64</v>
      </c>
      <c r="H180" s="125">
        <v>44</v>
      </c>
    </row>
    <row r="181" spans="4:8" ht="15" x14ac:dyDescent="0.25">
      <c r="D181" s="124">
        <v>7576</v>
      </c>
      <c r="E181" s="137">
        <v>42499</v>
      </c>
      <c r="F181" s="124" t="s">
        <v>208</v>
      </c>
      <c r="G181" s="124" t="s">
        <v>128</v>
      </c>
      <c r="H181" s="125">
        <v>754</v>
      </c>
    </row>
    <row r="182" spans="4:8" ht="15" x14ac:dyDescent="0.25">
      <c r="D182" s="124">
        <v>7578</v>
      </c>
      <c r="E182" s="137">
        <v>42911</v>
      </c>
      <c r="F182" s="124" t="s">
        <v>209</v>
      </c>
      <c r="G182" s="124" t="s">
        <v>74</v>
      </c>
      <c r="H182" s="125">
        <v>733</v>
      </c>
    </row>
    <row r="183" spans="4:8" ht="15" x14ac:dyDescent="0.25">
      <c r="D183" s="124">
        <v>7581</v>
      </c>
      <c r="E183" s="137">
        <v>42690</v>
      </c>
      <c r="F183" s="124" t="s">
        <v>210</v>
      </c>
      <c r="G183" s="124" t="s">
        <v>64</v>
      </c>
      <c r="H183" s="125">
        <v>489</v>
      </c>
    </row>
    <row r="184" spans="4:8" ht="15" x14ac:dyDescent="0.25">
      <c r="D184" s="124">
        <v>7586</v>
      </c>
      <c r="E184" s="137">
        <v>42858</v>
      </c>
      <c r="F184" s="124" t="s">
        <v>211</v>
      </c>
      <c r="G184" s="124" t="s">
        <v>64</v>
      </c>
      <c r="H184" s="125">
        <v>926</v>
      </c>
    </row>
    <row r="185" spans="4:8" ht="15" x14ac:dyDescent="0.25">
      <c r="D185" s="124">
        <v>7591</v>
      </c>
      <c r="E185" s="137">
        <v>42539</v>
      </c>
      <c r="F185" s="124" t="s">
        <v>212</v>
      </c>
      <c r="G185" s="124" t="s">
        <v>64</v>
      </c>
      <c r="H185" s="125">
        <v>797</v>
      </c>
    </row>
    <row r="186" spans="4:8" ht="15" x14ac:dyDescent="0.25">
      <c r="D186" s="124">
        <v>7607</v>
      </c>
      <c r="E186" s="137">
        <v>42909</v>
      </c>
      <c r="F186" s="124" t="s">
        <v>213</v>
      </c>
      <c r="G186" s="124" t="s">
        <v>61</v>
      </c>
      <c r="H186" s="125">
        <v>438</v>
      </c>
    </row>
    <row r="187" spans="4:8" ht="15" x14ac:dyDescent="0.25">
      <c r="D187" s="124">
        <v>7610</v>
      </c>
      <c r="E187" s="137">
        <v>42780</v>
      </c>
      <c r="F187" s="124" t="s">
        <v>214</v>
      </c>
      <c r="G187" s="124" t="s">
        <v>215</v>
      </c>
      <c r="H187" s="125">
        <v>471</v>
      </c>
    </row>
    <row r="188" spans="4:8" ht="15" x14ac:dyDescent="0.25">
      <c r="D188" s="124">
        <v>7613</v>
      </c>
      <c r="E188" s="137">
        <v>42372</v>
      </c>
      <c r="F188" s="124" t="s">
        <v>216</v>
      </c>
      <c r="G188" s="124" t="s">
        <v>64</v>
      </c>
      <c r="H188" s="125">
        <v>623</v>
      </c>
    </row>
    <row r="189" spans="4:8" ht="15" x14ac:dyDescent="0.25">
      <c r="D189" s="124">
        <v>7616</v>
      </c>
      <c r="E189" s="137">
        <v>42209</v>
      </c>
      <c r="F189" s="124" t="s">
        <v>217</v>
      </c>
      <c r="G189" s="124" t="s">
        <v>64</v>
      </c>
      <c r="H189" s="125">
        <v>762</v>
      </c>
    </row>
    <row r="190" spans="4:8" ht="15" x14ac:dyDescent="0.25">
      <c r="D190" s="124">
        <v>7617</v>
      </c>
      <c r="E190" s="137">
        <v>42424</v>
      </c>
      <c r="F190" s="124" t="s">
        <v>218</v>
      </c>
      <c r="G190" s="124" t="s">
        <v>74</v>
      </c>
      <c r="H190" s="125">
        <v>765</v>
      </c>
    </row>
    <row r="191" spans="4:8" ht="15" x14ac:dyDescent="0.25">
      <c r="D191" s="124">
        <v>7618</v>
      </c>
      <c r="E191" s="137">
        <v>42717</v>
      </c>
      <c r="F191" s="124" t="s">
        <v>219</v>
      </c>
      <c r="G191" s="124" t="s">
        <v>51</v>
      </c>
      <c r="H191" s="125">
        <v>1007</v>
      </c>
    </row>
    <row r="192" spans="4:8" ht="15" x14ac:dyDescent="0.25">
      <c r="D192" s="124">
        <v>7624</v>
      </c>
      <c r="E192" s="137">
        <v>42916</v>
      </c>
      <c r="F192" s="124" t="s">
        <v>220</v>
      </c>
      <c r="G192" s="124" t="s">
        <v>78</v>
      </c>
      <c r="H192" s="125">
        <v>617</v>
      </c>
    </row>
    <row r="193" spans="3:8" ht="15" x14ac:dyDescent="0.25">
      <c r="D193" s="124">
        <v>7650</v>
      </c>
      <c r="E193" s="137">
        <v>42681</v>
      </c>
      <c r="F193" s="124" t="s">
        <v>221</v>
      </c>
      <c r="G193" s="124" t="s">
        <v>71</v>
      </c>
      <c r="H193" s="125">
        <v>413</v>
      </c>
    </row>
    <row r="194" spans="3:8" ht="15" x14ac:dyDescent="0.25">
      <c r="D194" s="124">
        <v>7663</v>
      </c>
      <c r="E194" s="137">
        <v>42518</v>
      </c>
      <c r="F194" s="124" t="s">
        <v>222</v>
      </c>
      <c r="G194" s="124" t="s">
        <v>61</v>
      </c>
      <c r="H194" s="125">
        <v>759</v>
      </c>
    </row>
    <row r="195" spans="3:8" ht="15" x14ac:dyDescent="0.25">
      <c r="D195" s="124">
        <v>7666</v>
      </c>
      <c r="E195" s="137">
        <v>42566</v>
      </c>
      <c r="F195" s="124" t="s">
        <v>223</v>
      </c>
      <c r="G195" s="124" t="s">
        <v>74</v>
      </c>
      <c r="H195" s="125">
        <v>396</v>
      </c>
    </row>
    <row r="196" spans="3:8" ht="15" x14ac:dyDescent="0.25">
      <c r="D196" s="124">
        <v>7678</v>
      </c>
      <c r="E196" s="137">
        <v>42674</v>
      </c>
      <c r="F196" s="124" t="s">
        <v>224</v>
      </c>
      <c r="G196" s="124" t="s">
        <v>53</v>
      </c>
      <c r="H196" s="125">
        <v>539</v>
      </c>
    </row>
    <row r="197" spans="3:8" ht="15" x14ac:dyDescent="0.25">
      <c r="D197" s="124">
        <v>7682</v>
      </c>
      <c r="E197" s="137">
        <v>42474</v>
      </c>
      <c r="F197" s="124" t="s">
        <v>225</v>
      </c>
      <c r="G197" s="124" t="s">
        <v>92</v>
      </c>
      <c r="H197" s="125">
        <v>1011</v>
      </c>
    </row>
    <row r="198" spans="3:8" ht="15" x14ac:dyDescent="0.25">
      <c r="D198" s="124">
        <v>7686</v>
      </c>
      <c r="E198" s="137">
        <v>42911</v>
      </c>
      <c r="F198" s="124" t="s">
        <v>226</v>
      </c>
      <c r="G198" s="124" t="s">
        <v>64</v>
      </c>
      <c r="H198" s="125">
        <v>397</v>
      </c>
    </row>
    <row r="199" spans="3:8" ht="15" x14ac:dyDescent="0.25">
      <c r="D199" s="124">
        <v>7697</v>
      </c>
      <c r="E199" s="137">
        <v>42251</v>
      </c>
      <c r="F199" s="124" t="s">
        <v>227</v>
      </c>
      <c r="G199" s="124" t="s">
        <v>64</v>
      </c>
      <c r="H199" s="125">
        <v>293</v>
      </c>
    </row>
    <row r="200" spans="3:8" ht="15" x14ac:dyDescent="0.25">
      <c r="D200" s="124">
        <v>7723</v>
      </c>
      <c r="E200" s="137">
        <v>42864</v>
      </c>
      <c r="F200" s="124" t="s">
        <v>228</v>
      </c>
      <c r="G200" s="124" t="s">
        <v>64</v>
      </c>
      <c r="H200" s="125">
        <v>969</v>
      </c>
    </row>
    <row r="201" spans="3:8" ht="15" x14ac:dyDescent="0.25">
      <c r="D201" s="124">
        <v>7738</v>
      </c>
      <c r="E201" s="137">
        <v>42330</v>
      </c>
      <c r="F201" s="124" t="s">
        <v>229</v>
      </c>
      <c r="G201" s="124" t="s">
        <v>110</v>
      </c>
      <c r="H201" s="125">
        <v>1044</v>
      </c>
    </row>
    <row r="202" spans="3:8" ht="15" x14ac:dyDescent="0.25">
      <c r="D202" s="124">
        <v>7739</v>
      </c>
      <c r="E202" s="137">
        <v>42265</v>
      </c>
      <c r="F202" s="124" t="s">
        <v>230</v>
      </c>
      <c r="G202" s="124" t="s">
        <v>49</v>
      </c>
      <c r="H202" s="125">
        <v>692</v>
      </c>
    </row>
    <row r="203" spans="3:8" ht="15" x14ac:dyDescent="0.25">
      <c r="D203" s="124">
        <v>7742</v>
      </c>
      <c r="E203" s="137">
        <v>42603</v>
      </c>
      <c r="F203" s="124" t="s">
        <v>231</v>
      </c>
      <c r="G203" s="124" t="s">
        <v>71</v>
      </c>
      <c r="H203" s="125">
        <v>933</v>
      </c>
    </row>
    <row r="204" spans="3:8" ht="15" x14ac:dyDescent="0.25">
      <c r="D204" s="124">
        <v>7749</v>
      </c>
      <c r="E204" s="137">
        <v>42866</v>
      </c>
      <c r="F204" s="124" t="s">
        <v>232</v>
      </c>
      <c r="G204" s="124" t="s">
        <v>64</v>
      </c>
      <c r="H204" s="125">
        <v>980</v>
      </c>
    </row>
    <row r="205" spans="3:8" ht="15" x14ac:dyDescent="0.25">
      <c r="D205" s="124">
        <v>7759</v>
      </c>
      <c r="E205" s="137">
        <v>42625</v>
      </c>
      <c r="F205" s="124" t="s">
        <v>233</v>
      </c>
      <c r="G205" s="124" t="s">
        <v>64</v>
      </c>
      <c r="H205" s="125">
        <v>915</v>
      </c>
    </row>
    <row r="206" spans="3:8" ht="15.75" thickBot="1" x14ac:dyDescent="0.3">
      <c r="D206" s="126"/>
      <c r="E206" s="138"/>
      <c r="F206" s="126"/>
      <c r="G206" s="126" t="s">
        <v>89</v>
      </c>
      <c r="H206" s="127">
        <v>23099</v>
      </c>
    </row>
    <row r="207" spans="3:8" ht="13.5" thickTop="1" x14ac:dyDescent="0.2"/>
    <row r="208" spans="3:8" ht="29.25" thickBot="1" x14ac:dyDescent="0.5">
      <c r="C208" s="117" t="s">
        <v>234</v>
      </c>
      <c r="D208" s="117"/>
      <c r="E208" s="133"/>
      <c r="F208" s="117"/>
      <c r="G208" s="117"/>
      <c r="H208" s="118"/>
    </row>
    <row r="209" spans="4:8" ht="16.5" thickTop="1" thickBot="1" x14ac:dyDescent="0.3">
      <c r="D209" s="122" t="s">
        <v>42</v>
      </c>
      <c r="E209" s="136" t="s">
        <v>43</v>
      </c>
      <c r="F209" s="122" t="s">
        <v>44</v>
      </c>
      <c r="G209" s="122" t="s">
        <v>45</v>
      </c>
      <c r="H209" s="123" t="s">
        <v>46</v>
      </c>
    </row>
    <row r="210" spans="4:8" ht="15" x14ac:dyDescent="0.25">
      <c r="D210" s="124">
        <v>55076</v>
      </c>
      <c r="E210" s="137">
        <v>42012.5</v>
      </c>
      <c r="F210" s="124" t="s">
        <v>235</v>
      </c>
      <c r="G210" s="124" t="s">
        <v>64</v>
      </c>
      <c r="H210" s="125">
        <v>68</v>
      </c>
    </row>
    <row r="211" spans="4:8" ht="15" x14ac:dyDescent="0.25">
      <c r="D211" s="124">
        <v>87076</v>
      </c>
      <c r="E211" s="137">
        <v>42012.5</v>
      </c>
      <c r="F211" s="124" t="s">
        <v>235</v>
      </c>
      <c r="G211" s="124" t="s">
        <v>64</v>
      </c>
      <c r="H211" s="125">
        <v>468</v>
      </c>
    </row>
    <row r="212" spans="4:8" ht="15" x14ac:dyDescent="0.25">
      <c r="D212" s="124">
        <v>34276</v>
      </c>
      <c r="E212" s="137">
        <v>42012.5</v>
      </c>
      <c r="F212" s="124" t="s">
        <v>235</v>
      </c>
      <c r="G212" s="124" t="s">
        <v>64</v>
      </c>
      <c r="H212" s="125">
        <v>3333</v>
      </c>
    </row>
    <row r="213" spans="4:8" ht="15" x14ac:dyDescent="0.25">
      <c r="D213" s="124">
        <v>7570</v>
      </c>
      <c r="E213" s="137">
        <v>42642</v>
      </c>
      <c r="F213" s="124" t="s">
        <v>236</v>
      </c>
      <c r="G213" s="124" t="s">
        <v>110</v>
      </c>
      <c r="H213" s="125">
        <v>225</v>
      </c>
    </row>
    <row r="214" spans="4:8" ht="15" x14ac:dyDescent="0.25">
      <c r="D214" s="124">
        <v>7573</v>
      </c>
      <c r="E214" s="137">
        <v>42221</v>
      </c>
      <c r="F214" s="124" t="s">
        <v>237</v>
      </c>
      <c r="G214" s="124" t="s">
        <v>92</v>
      </c>
      <c r="H214" s="125">
        <v>878</v>
      </c>
    </row>
    <row r="215" spans="4:8" ht="15" x14ac:dyDescent="0.25">
      <c r="D215" s="124">
        <v>7600</v>
      </c>
      <c r="E215" s="137">
        <v>42257</v>
      </c>
      <c r="F215" s="124" t="s">
        <v>238</v>
      </c>
      <c r="G215" s="124" t="s">
        <v>66</v>
      </c>
      <c r="H215" s="125">
        <v>1030</v>
      </c>
    </row>
    <row r="216" spans="4:8" ht="15" x14ac:dyDescent="0.25">
      <c r="D216" s="124">
        <v>7603</v>
      </c>
      <c r="E216" s="137">
        <v>42347</v>
      </c>
      <c r="F216" s="124" t="s">
        <v>239</v>
      </c>
      <c r="G216" s="124" t="s">
        <v>78</v>
      </c>
      <c r="H216" s="125">
        <v>729</v>
      </c>
    </row>
    <row r="217" spans="4:8" ht="15" x14ac:dyDescent="0.25">
      <c r="D217" s="124">
        <v>7628</v>
      </c>
      <c r="E217" s="137">
        <v>42916</v>
      </c>
      <c r="F217" s="124" t="s">
        <v>240</v>
      </c>
      <c r="G217" s="124" t="s">
        <v>78</v>
      </c>
      <c r="H217" s="125">
        <v>746</v>
      </c>
    </row>
    <row r="218" spans="4:8" ht="15" x14ac:dyDescent="0.25">
      <c r="D218" s="124">
        <v>7629</v>
      </c>
      <c r="E218" s="137">
        <v>42672</v>
      </c>
      <c r="F218" s="124" t="s">
        <v>241</v>
      </c>
      <c r="G218" s="124" t="s">
        <v>71</v>
      </c>
      <c r="H218" s="125">
        <v>510</v>
      </c>
    </row>
    <row r="219" spans="4:8" ht="15" x14ac:dyDescent="0.25">
      <c r="D219" s="124">
        <v>7645</v>
      </c>
      <c r="E219" s="137">
        <v>42752</v>
      </c>
      <c r="F219" s="124" t="s">
        <v>242</v>
      </c>
      <c r="G219" s="124" t="s">
        <v>78</v>
      </c>
      <c r="H219" s="125">
        <v>638</v>
      </c>
    </row>
    <row r="220" spans="4:8" ht="15" x14ac:dyDescent="0.25">
      <c r="D220" s="124">
        <v>7646</v>
      </c>
      <c r="E220" s="137">
        <v>42758</v>
      </c>
      <c r="F220" s="124" t="s">
        <v>243</v>
      </c>
      <c r="G220" s="124" t="s">
        <v>66</v>
      </c>
      <c r="H220" s="125">
        <v>787</v>
      </c>
    </row>
    <row r="221" spans="4:8" ht="15" x14ac:dyDescent="0.25">
      <c r="D221" s="124">
        <v>7653</v>
      </c>
      <c r="E221" s="137">
        <v>42531</v>
      </c>
      <c r="F221" s="124" t="s">
        <v>244</v>
      </c>
      <c r="G221" s="124" t="s">
        <v>94</v>
      </c>
      <c r="H221" s="125">
        <v>383</v>
      </c>
    </row>
    <row r="222" spans="4:8" ht="15" x14ac:dyDescent="0.25">
      <c r="D222" s="124">
        <v>7659</v>
      </c>
      <c r="E222" s="137">
        <v>42567</v>
      </c>
      <c r="F222" s="124" t="s">
        <v>245</v>
      </c>
      <c r="G222" s="124" t="s">
        <v>74</v>
      </c>
      <c r="H222" s="125">
        <v>825</v>
      </c>
    </row>
    <row r="223" spans="4:8" ht="15" x14ac:dyDescent="0.25">
      <c r="D223" s="124">
        <v>7677</v>
      </c>
      <c r="E223" s="137">
        <v>42457</v>
      </c>
      <c r="F223" s="124" t="s">
        <v>246</v>
      </c>
      <c r="G223" s="124" t="s">
        <v>51</v>
      </c>
      <c r="H223" s="125">
        <v>593</v>
      </c>
    </row>
    <row r="224" spans="4:8" ht="15" x14ac:dyDescent="0.25">
      <c r="D224" s="124">
        <v>7689</v>
      </c>
      <c r="E224" s="137">
        <v>42768</v>
      </c>
      <c r="F224" s="124" t="s">
        <v>247</v>
      </c>
      <c r="G224" s="124" t="s">
        <v>106</v>
      </c>
      <c r="H224" s="125">
        <v>940</v>
      </c>
    </row>
    <row r="225" spans="3:8" ht="15" x14ac:dyDescent="0.25">
      <c r="D225" s="124">
        <v>7698</v>
      </c>
      <c r="E225" s="137">
        <v>42812</v>
      </c>
      <c r="F225" s="124" t="s">
        <v>248</v>
      </c>
      <c r="G225" s="124" t="s">
        <v>64</v>
      </c>
      <c r="H225" s="125">
        <v>935</v>
      </c>
    </row>
    <row r="226" spans="3:8" ht="15" x14ac:dyDescent="0.25">
      <c r="D226" s="124">
        <v>7709</v>
      </c>
      <c r="E226" s="137">
        <v>42738</v>
      </c>
      <c r="F226" s="124" t="s">
        <v>249</v>
      </c>
      <c r="G226" s="124" t="s">
        <v>66</v>
      </c>
      <c r="H226" s="125">
        <v>930</v>
      </c>
    </row>
    <row r="227" spans="3:8" ht="15" x14ac:dyDescent="0.25">
      <c r="D227" s="124">
        <v>7711</v>
      </c>
      <c r="E227" s="137">
        <v>42354</v>
      </c>
      <c r="F227" s="124" t="s">
        <v>250</v>
      </c>
      <c r="G227" s="124" t="s">
        <v>64</v>
      </c>
      <c r="H227" s="125">
        <v>746</v>
      </c>
    </row>
    <row r="228" spans="3:8" ht="15" x14ac:dyDescent="0.25">
      <c r="D228" s="124">
        <v>7722</v>
      </c>
      <c r="E228" s="137">
        <v>42884</v>
      </c>
      <c r="F228" s="124" t="s">
        <v>251</v>
      </c>
      <c r="G228" s="124" t="s">
        <v>102</v>
      </c>
      <c r="H228" s="125">
        <v>498</v>
      </c>
    </row>
    <row r="229" spans="3:8" ht="15" x14ac:dyDescent="0.25">
      <c r="D229" s="124">
        <v>7726</v>
      </c>
      <c r="E229" s="137">
        <v>42521</v>
      </c>
      <c r="F229" s="124" t="s">
        <v>252</v>
      </c>
      <c r="G229" s="124" t="s">
        <v>55</v>
      </c>
      <c r="H229" s="125">
        <v>922</v>
      </c>
    </row>
    <row r="230" spans="3:8" ht="15" x14ac:dyDescent="0.25">
      <c r="D230" s="124">
        <v>7746</v>
      </c>
      <c r="E230" s="137">
        <v>42601</v>
      </c>
      <c r="F230" s="124" t="s">
        <v>253</v>
      </c>
      <c r="G230" s="124" t="s">
        <v>74</v>
      </c>
      <c r="H230" s="125">
        <v>334</v>
      </c>
    </row>
    <row r="231" spans="3:8" ht="15" x14ac:dyDescent="0.25">
      <c r="D231" s="124">
        <v>7748</v>
      </c>
      <c r="E231" s="137">
        <v>42836</v>
      </c>
      <c r="F231" s="124" t="s">
        <v>254</v>
      </c>
      <c r="G231" s="124" t="s">
        <v>112</v>
      </c>
      <c r="H231" s="125">
        <v>723</v>
      </c>
    </row>
    <row r="232" spans="3:8" ht="15" x14ac:dyDescent="0.25">
      <c r="D232" s="124">
        <v>7762</v>
      </c>
      <c r="E232" s="137">
        <v>42873</v>
      </c>
      <c r="F232" s="124" t="s">
        <v>255</v>
      </c>
      <c r="G232" s="124" t="s">
        <v>53</v>
      </c>
      <c r="H232" s="125">
        <v>941</v>
      </c>
    </row>
    <row r="233" spans="3:8" ht="15" x14ac:dyDescent="0.25">
      <c r="D233" s="124">
        <v>7763</v>
      </c>
      <c r="E233" s="137">
        <v>42872</v>
      </c>
      <c r="F233" s="124" t="s">
        <v>256</v>
      </c>
      <c r="G233" s="124" t="s">
        <v>55</v>
      </c>
      <c r="H233" s="125">
        <v>953</v>
      </c>
    </row>
    <row r="234" spans="3:8" ht="15.75" thickBot="1" x14ac:dyDescent="0.3">
      <c r="D234" s="126"/>
      <c r="E234" s="138"/>
      <c r="F234" s="126"/>
      <c r="G234" s="126" t="s">
        <v>89</v>
      </c>
      <c r="H234" s="127">
        <v>19135</v>
      </c>
    </row>
    <row r="235" spans="3:8" ht="13.5" thickTop="1" x14ac:dyDescent="0.2"/>
    <row r="236" spans="3:8" ht="29.25" thickBot="1" x14ac:dyDescent="0.5">
      <c r="C236" s="117" t="s">
        <v>257</v>
      </c>
      <c r="D236" s="117"/>
      <c r="E236" s="133"/>
      <c r="F236" s="117"/>
      <c r="G236" s="117"/>
      <c r="H236" s="118"/>
    </row>
    <row r="237" spans="3:8" ht="16.5" thickTop="1" thickBot="1" x14ac:dyDescent="0.3">
      <c r="D237" s="129" t="s">
        <v>42</v>
      </c>
      <c r="E237" s="140" t="s">
        <v>43</v>
      </c>
      <c r="F237" s="129" t="s">
        <v>44</v>
      </c>
      <c r="G237" s="129" t="s">
        <v>45</v>
      </c>
      <c r="H237" s="130" t="s">
        <v>46</v>
      </c>
    </row>
    <row r="238" spans="3:8" ht="15" x14ac:dyDescent="0.25">
      <c r="D238" s="124">
        <v>66777</v>
      </c>
      <c r="E238" s="137">
        <v>42008.5</v>
      </c>
      <c r="F238" s="124" t="s">
        <v>258</v>
      </c>
      <c r="G238" s="124" t="s">
        <v>74</v>
      </c>
      <c r="H238" s="125">
        <v>455.5</v>
      </c>
    </row>
    <row r="239" spans="3:8" ht="15" x14ac:dyDescent="0.25">
      <c r="D239" s="124">
        <v>99205</v>
      </c>
      <c r="E239" s="137">
        <v>42012.5</v>
      </c>
      <c r="F239" s="124" t="s">
        <v>259</v>
      </c>
      <c r="G239" s="124" t="s">
        <v>74</v>
      </c>
      <c r="H239" s="125">
        <v>160</v>
      </c>
    </row>
    <row r="240" spans="3:8" ht="15" x14ac:dyDescent="0.25">
      <c r="D240" s="124">
        <v>290848</v>
      </c>
      <c r="E240" s="137">
        <v>42012.5</v>
      </c>
      <c r="F240" s="124" t="s">
        <v>260</v>
      </c>
      <c r="G240" s="124" t="s">
        <v>74</v>
      </c>
      <c r="H240" s="125">
        <v>192</v>
      </c>
    </row>
    <row r="241" spans="4:8" ht="15" x14ac:dyDescent="0.25">
      <c r="D241" s="124">
        <v>11205</v>
      </c>
      <c r="E241" s="137">
        <v>42005.5</v>
      </c>
      <c r="F241" s="124" t="s">
        <v>261</v>
      </c>
      <c r="G241" s="124" t="s">
        <v>74</v>
      </c>
      <c r="H241" s="125">
        <v>210</v>
      </c>
    </row>
    <row r="242" spans="4:8" ht="15" x14ac:dyDescent="0.25">
      <c r="D242" s="124">
        <v>299848</v>
      </c>
      <c r="E242" s="137">
        <v>42012.5</v>
      </c>
      <c r="F242" s="124" t="s">
        <v>56</v>
      </c>
      <c r="G242" s="124" t="s">
        <v>74</v>
      </c>
      <c r="H242" s="125">
        <v>18</v>
      </c>
    </row>
    <row r="243" spans="4:8" ht="15" x14ac:dyDescent="0.25">
      <c r="D243" s="124">
        <v>45205</v>
      </c>
      <c r="E243" s="137">
        <v>42009.5</v>
      </c>
      <c r="F243" s="124" t="s">
        <v>261</v>
      </c>
      <c r="G243" s="124" t="s">
        <v>74</v>
      </c>
      <c r="H243" s="125">
        <v>75</v>
      </c>
    </row>
    <row r="244" spans="4:8" ht="15" x14ac:dyDescent="0.25">
      <c r="D244" s="124">
        <v>176521</v>
      </c>
      <c r="E244" s="137">
        <v>42013.5</v>
      </c>
      <c r="F244" s="124" t="s">
        <v>262</v>
      </c>
      <c r="G244" s="124" t="s">
        <v>74</v>
      </c>
      <c r="H244" s="125">
        <v>54</v>
      </c>
    </row>
    <row r="245" spans="4:8" ht="15" x14ac:dyDescent="0.25">
      <c r="D245" s="124">
        <v>7571</v>
      </c>
      <c r="E245" s="137">
        <v>42572</v>
      </c>
      <c r="F245" s="124" t="s">
        <v>263</v>
      </c>
      <c r="G245" s="124" t="s">
        <v>49</v>
      </c>
      <c r="H245" s="125">
        <v>952</v>
      </c>
    </row>
    <row r="246" spans="4:8" ht="15" x14ac:dyDescent="0.25">
      <c r="D246" s="124">
        <v>7575</v>
      </c>
      <c r="E246" s="137">
        <v>42849</v>
      </c>
      <c r="F246" s="124" t="s">
        <v>264</v>
      </c>
      <c r="G246" s="124" t="s">
        <v>74</v>
      </c>
      <c r="H246" s="125">
        <v>441</v>
      </c>
    </row>
    <row r="247" spans="4:8" ht="15" x14ac:dyDescent="0.25">
      <c r="D247" s="124">
        <v>7582</v>
      </c>
      <c r="E247" s="137">
        <v>42393</v>
      </c>
      <c r="F247" s="124" t="s">
        <v>265</v>
      </c>
      <c r="G247" s="124" t="s">
        <v>74</v>
      </c>
      <c r="H247" s="125">
        <v>1050</v>
      </c>
    </row>
    <row r="248" spans="4:8" ht="15" x14ac:dyDescent="0.25">
      <c r="D248" s="124">
        <v>7598</v>
      </c>
      <c r="E248" s="137">
        <v>42774</v>
      </c>
      <c r="F248" s="124" t="s">
        <v>266</v>
      </c>
      <c r="G248" s="124" t="s">
        <v>92</v>
      </c>
      <c r="H248" s="125">
        <v>879</v>
      </c>
    </row>
    <row r="249" spans="4:8" ht="15" x14ac:dyDescent="0.25">
      <c r="D249" s="124">
        <v>7608</v>
      </c>
      <c r="E249" s="137">
        <v>42236</v>
      </c>
      <c r="F249" s="124" t="s">
        <v>267</v>
      </c>
      <c r="G249" s="124" t="s">
        <v>115</v>
      </c>
      <c r="H249" s="125">
        <v>675</v>
      </c>
    </row>
    <row r="250" spans="4:8" ht="15" x14ac:dyDescent="0.25">
      <c r="D250" s="124">
        <v>7611</v>
      </c>
      <c r="E250" s="137">
        <v>42530</v>
      </c>
      <c r="F250" s="124" t="s">
        <v>268</v>
      </c>
      <c r="G250" s="124" t="s">
        <v>64</v>
      </c>
      <c r="H250" s="125">
        <v>801</v>
      </c>
    </row>
    <row r="251" spans="4:8" ht="15" x14ac:dyDescent="0.25">
      <c r="D251" s="124">
        <v>7627</v>
      </c>
      <c r="E251" s="137">
        <v>42749</v>
      </c>
      <c r="F251" s="124" t="s">
        <v>269</v>
      </c>
      <c r="G251" s="124" t="s">
        <v>64</v>
      </c>
      <c r="H251" s="125">
        <v>224</v>
      </c>
    </row>
    <row r="252" spans="4:8" ht="15" x14ac:dyDescent="0.25">
      <c r="D252" s="124">
        <v>7636</v>
      </c>
      <c r="E252" s="137">
        <v>42844</v>
      </c>
      <c r="F252" s="124" t="s">
        <v>270</v>
      </c>
      <c r="G252" s="124" t="s">
        <v>64</v>
      </c>
      <c r="H252" s="125">
        <v>1044</v>
      </c>
    </row>
    <row r="253" spans="4:8" ht="15" x14ac:dyDescent="0.25">
      <c r="D253" s="124">
        <v>7639</v>
      </c>
      <c r="E253" s="137">
        <v>42428</v>
      </c>
      <c r="F253" s="124" t="s">
        <v>271</v>
      </c>
      <c r="G253" s="124" t="s">
        <v>64</v>
      </c>
      <c r="H253" s="125">
        <v>739</v>
      </c>
    </row>
    <row r="254" spans="4:8" ht="15" x14ac:dyDescent="0.25">
      <c r="D254" s="124">
        <v>7640</v>
      </c>
      <c r="E254" s="137">
        <v>42369</v>
      </c>
      <c r="F254" s="124" t="s">
        <v>272</v>
      </c>
      <c r="G254" s="124" t="s">
        <v>59</v>
      </c>
      <c r="H254" s="125">
        <v>800</v>
      </c>
    </row>
    <row r="255" spans="4:8" ht="15" x14ac:dyDescent="0.25">
      <c r="D255" s="124">
        <v>7660</v>
      </c>
      <c r="E255" s="137">
        <v>42592</v>
      </c>
      <c r="F255" s="124" t="s">
        <v>273</v>
      </c>
      <c r="G255" s="124" t="s">
        <v>128</v>
      </c>
      <c r="H255" s="125">
        <v>1052</v>
      </c>
    </row>
    <row r="256" spans="4:8" ht="15" x14ac:dyDescent="0.25">
      <c r="D256" s="124">
        <v>7670</v>
      </c>
      <c r="E256" s="137">
        <v>42818</v>
      </c>
      <c r="F256" s="124" t="s">
        <v>274</v>
      </c>
      <c r="G256" s="124" t="s">
        <v>64</v>
      </c>
      <c r="H256" s="125">
        <v>715</v>
      </c>
    </row>
    <row r="257" spans="3:8" ht="15" x14ac:dyDescent="0.25">
      <c r="D257" s="124">
        <v>7674</v>
      </c>
      <c r="E257" s="137">
        <v>42227</v>
      </c>
      <c r="F257" s="124" t="s">
        <v>275</v>
      </c>
      <c r="G257" s="124" t="s">
        <v>102</v>
      </c>
      <c r="H257" s="125">
        <v>773</v>
      </c>
    </row>
    <row r="258" spans="3:8" ht="15" x14ac:dyDescent="0.25">
      <c r="D258" s="124">
        <v>7701</v>
      </c>
      <c r="E258" s="137">
        <v>42893</v>
      </c>
      <c r="F258" s="124" t="s">
        <v>276</v>
      </c>
      <c r="G258" s="124" t="s">
        <v>74</v>
      </c>
      <c r="H258" s="125">
        <v>1033</v>
      </c>
    </row>
    <row r="259" spans="3:8" ht="15" x14ac:dyDescent="0.25">
      <c r="D259" s="124">
        <v>7710</v>
      </c>
      <c r="E259" s="137">
        <v>42771</v>
      </c>
      <c r="F259" s="124" t="s">
        <v>277</v>
      </c>
      <c r="G259" s="124" t="s">
        <v>64</v>
      </c>
      <c r="H259" s="125">
        <v>509</v>
      </c>
    </row>
    <row r="260" spans="3:8" ht="15" x14ac:dyDescent="0.25">
      <c r="D260" s="124">
        <v>7725</v>
      </c>
      <c r="E260" s="137">
        <v>42482</v>
      </c>
      <c r="F260" s="124" t="s">
        <v>278</v>
      </c>
      <c r="G260" s="124" t="s">
        <v>53</v>
      </c>
      <c r="H260" s="125">
        <v>592</v>
      </c>
    </row>
    <row r="261" spans="3:8" ht="15" x14ac:dyDescent="0.25">
      <c r="D261" s="124">
        <v>7728</v>
      </c>
      <c r="E261" s="137">
        <v>42668</v>
      </c>
      <c r="F261" s="124" t="s">
        <v>279</v>
      </c>
      <c r="G261" s="124" t="s">
        <v>104</v>
      </c>
      <c r="H261" s="125">
        <v>745</v>
      </c>
    </row>
    <row r="262" spans="3:8" ht="15" x14ac:dyDescent="0.25">
      <c r="D262" s="124">
        <v>7731</v>
      </c>
      <c r="E262" s="137">
        <v>42225</v>
      </c>
      <c r="F262" s="124" t="s">
        <v>280</v>
      </c>
      <c r="G262" s="124" t="s">
        <v>64</v>
      </c>
      <c r="H262" s="125">
        <v>810</v>
      </c>
    </row>
    <row r="263" spans="3:8" ht="15" x14ac:dyDescent="0.25">
      <c r="D263" s="124">
        <v>7735</v>
      </c>
      <c r="E263" s="137">
        <v>42525</v>
      </c>
      <c r="F263" s="124" t="s">
        <v>281</v>
      </c>
      <c r="G263" s="124" t="s">
        <v>106</v>
      </c>
      <c r="H263" s="125">
        <v>878</v>
      </c>
    </row>
    <row r="264" spans="3:8" ht="15" x14ac:dyDescent="0.25">
      <c r="D264" s="124">
        <v>7743</v>
      </c>
      <c r="E264" s="137">
        <v>42449</v>
      </c>
      <c r="F264" s="124" t="s">
        <v>282</v>
      </c>
      <c r="G264" s="124" t="s">
        <v>74</v>
      </c>
      <c r="H264" s="125">
        <v>780</v>
      </c>
    </row>
    <row r="265" spans="3:8" ht="15" x14ac:dyDescent="0.25">
      <c r="D265" s="124">
        <v>7745</v>
      </c>
      <c r="E265" s="137">
        <v>42904</v>
      </c>
      <c r="F265" s="124" t="s">
        <v>283</v>
      </c>
      <c r="G265" s="124" t="s">
        <v>96</v>
      </c>
      <c r="H265" s="125">
        <v>301</v>
      </c>
    </row>
    <row r="266" spans="3:8" ht="15" x14ac:dyDescent="0.25">
      <c r="D266" s="124">
        <v>7747</v>
      </c>
      <c r="E266" s="137">
        <v>42821</v>
      </c>
      <c r="F266" s="124" t="s">
        <v>284</v>
      </c>
      <c r="G266" s="124" t="s">
        <v>61</v>
      </c>
      <c r="H266" s="125">
        <v>612</v>
      </c>
    </row>
    <row r="267" spans="3:8" ht="15" x14ac:dyDescent="0.25">
      <c r="D267" s="124">
        <v>7755</v>
      </c>
      <c r="E267" s="137">
        <v>42709</v>
      </c>
      <c r="F267" s="124" t="s">
        <v>285</v>
      </c>
      <c r="G267" s="124" t="s">
        <v>64</v>
      </c>
      <c r="H267" s="125">
        <v>522</v>
      </c>
    </row>
    <row r="268" spans="3:8" ht="15" x14ac:dyDescent="0.25">
      <c r="D268" s="124">
        <v>7757</v>
      </c>
      <c r="E268" s="137">
        <v>42305</v>
      </c>
      <c r="F268" s="124" t="s">
        <v>286</v>
      </c>
      <c r="G268" s="124" t="s">
        <v>64</v>
      </c>
      <c r="H268" s="125">
        <v>959</v>
      </c>
    </row>
    <row r="269" spans="3:8" ht="15" x14ac:dyDescent="0.25">
      <c r="D269" s="124">
        <v>7760</v>
      </c>
      <c r="E269" s="137">
        <v>42848</v>
      </c>
      <c r="F269" s="124" t="s">
        <v>287</v>
      </c>
      <c r="G269" s="124" t="s">
        <v>74</v>
      </c>
      <c r="H269" s="125">
        <v>434</v>
      </c>
    </row>
    <row r="270" spans="3:8" ht="15.75" thickBot="1" x14ac:dyDescent="0.3">
      <c r="D270" s="126"/>
      <c r="E270" s="138"/>
      <c r="F270" s="126"/>
      <c r="G270" s="126" t="s">
        <v>89</v>
      </c>
      <c r="H270" s="131">
        <v>19484.5</v>
      </c>
    </row>
    <row r="271" spans="3:8" ht="13.5" thickTop="1" x14ac:dyDescent="0.2"/>
    <row r="272" spans="3:8" ht="29.25" thickBot="1" x14ac:dyDescent="0.5">
      <c r="C272" s="117" t="s">
        <v>288</v>
      </c>
      <c r="D272" s="117"/>
      <c r="E272" s="133"/>
      <c r="F272" s="117"/>
      <c r="G272" s="117"/>
      <c r="H272" s="118"/>
    </row>
    <row r="273" spans="4:8" ht="16.5" thickTop="1" thickBot="1" x14ac:dyDescent="0.3">
      <c r="D273" s="122" t="s">
        <v>42</v>
      </c>
      <c r="E273" s="136" t="s">
        <v>43</v>
      </c>
      <c r="F273" s="122" t="s">
        <v>44</v>
      </c>
      <c r="G273" s="122" t="s">
        <v>45</v>
      </c>
      <c r="H273" s="123" t="s">
        <v>46</v>
      </c>
    </row>
    <row r="274" spans="4:8" ht="15" x14ac:dyDescent="0.25">
      <c r="D274" s="124">
        <v>45221</v>
      </c>
      <c r="E274" s="137">
        <v>42012.5</v>
      </c>
      <c r="F274" s="124" t="s">
        <v>289</v>
      </c>
      <c r="G274" s="124" t="s">
        <v>66</v>
      </c>
      <c r="H274" s="125">
        <v>234.5</v>
      </c>
    </row>
    <row r="275" spans="4:8" ht="15" x14ac:dyDescent="0.25">
      <c r="D275" s="124">
        <v>23112</v>
      </c>
      <c r="E275" s="137">
        <v>42012.5</v>
      </c>
      <c r="F275" s="124" t="s">
        <v>290</v>
      </c>
      <c r="G275" s="124" t="s">
        <v>71</v>
      </c>
      <c r="H275" s="125">
        <v>123.5</v>
      </c>
    </row>
    <row r="276" spans="4:8" ht="15" x14ac:dyDescent="0.25">
      <c r="D276" s="124">
        <v>32111</v>
      </c>
      <c r="E276" s="137">
        <v>42007.5</v>
      </c>
      <c r="F276" s="124" t="s">
        <v>291</v>
      </c>
      <c r="G276" s="124" t="s">
        <v>128</v>
      </c>
      <c r="H276" s="125">
        <v>211.5</v>
      </c>
    </row>
    <row r="277" spans="4:8" ht="15" x14ac:dyDescent="0.25">
      <c r="D277" s="124">
        <v>7799</v>
      </c>
      <c r="E277" s="137">
        <v>42008.5</v>
      </c>
      <c r="F277" s="124" t="s">
        <v>292</v>
      </c>
      <c r="G277" s="124" t="s">
        <v>112</v>
      </c>
      <c r="H277" s="125">
        <v>1205.5999999999999</v>
      </c>
    </row>
    <row r="278" spans="4:8" ht="15" x14ac:dyDescent="0.25">
      <c r="D278" s="124">
        <v>134838</v>
      </c>
      <c r="E278" s="137">
        <v>42012.5</v>
      </c>
      <c r="F278" s="124" t="s">
        <v>293</v>
      </c>
      <c r="G278" s="124" t="s">
        <v>61</v>
      </c>
      <c r="H278" s="125">
        <v>24</v>
      </c>
    </row>
    <row r="279" spans="4:8" ht="15" x14ac:dyDescent="0.25">
      <c r="D279" s="124">
        <v>408830</v>
      </c>
      <c r="E279" s="137">
        <v>42012.5</v>
      </c>
      <c r="F279" s="124" t="s">
        <v>294</v>
      </c>
      <c r="G279" s="124" t="s">
        <v>115</v>
      </c>
      <c r="H279" s="125">
        <v>327</v>
      </c>
    </row>
    <row r="280" spans="4:8" ht="15" x14ac:dyDescent="0.25">
      <c r="D280" s="124">
        <v>410083</v>
      </c>
      <c r="E280" s="137">
        <v>42012.5</v>
      </c>
      <c r="F280" s="124" t="s">
        <v>295</v>
      </c>
      <c r="G280" s="124" t="s">
        <v>74</v>
      </c>
      <c r="H280" s="125">
        <v>640</v>
      </c>
    </row>
    <row r="281" spans="4:8" ht="15" x14ac:dyDescent="0.25">
      <c r="D281" s="124">
        <v>301996</v>
      </c>
      <c r="E281" s="137">
        <v>42007.5</v>
      </c>
      <c r="F281" s="124" t="s">
        <v>296</v>
      </c>
      <c r="G281" s="124" t="s">
        <v>88</v>
      </c>
      <c r="H281" s="125">
        <v>80</v>
      </c>
    </row>
    <row r="282" spans="4:8" ht="15" x14ac:dyDescent="0.25">
      <c r="D282" s="124">
        <v>690330</v>
      </c>
      <c r="E282" s="137">
        <v>42007.5</v>
      </c>
      <c r="F282" s="124" t="s">
        <v>297</v>
      </c>
      <c r="G282" s="124" t="s">
        <v>66</v>
      </c>
      <c r="H282" s="125">
        <v>232</v>
      </c>
    </row>
    <row r="283" spans="4:8" ht="15" x14ac:dyDescent="0.25">
      <c r="D283" s="124">
        <v>18838</v>
      </c>
      <c r="E283" s="137">
        <v>42007.5</v>
      </c>
      <c r="F283" s="124" t="s">
        <v>298</v>
      </c>
      <c r="G283" s="124" t="s">
        <v>61</v>
      </c>
      <c r="H283" s="125">
        <v>214</v>
      </c>
    </row>
    <row r="284" spans="4:8" ht="15" x14ac:dyDescent="0.25">
      <c r="D284" s="124">
        <v>408770</v>
      </c>
      <c r="E284" s="137">
        <v>42007.5</v>
      </c>
      <c r="F284" s="124" t="s">
        <v>299</v>
      </c>
      <c r="G284" s="124" t="s">
        <v>115</v>
      </c>
      <c r="H284" s="125">
        <v>38</v>
      </c>
    </row>
    <row r="285" spans="4:8" ht="15" x14ac:dyDescent="0.25">
      <c r="D285" s="124">
        <v>465083</v>
      </c>
      <c r="E285" s="137">
        <v>42008.5</v>
      </c>
      <c r="F285" s="124" t="s">
        <v>300</v>
      </c>
      <c r="G285" s="124" t="s">
        <v>74</v>
      </c>
      <c r="H285" s="125">
        <v>690</v>
      </c>
    </row>
    <row r="286" spans="4:8" ht="15" x14ac:dyDescent="0.25">
      <c r="D286" s="124">
        <v>9077</v>
      </c>
      <c r="E286" s="137">
        <v>42012.5</v>
      </c>
      <c r="F286" s="124" t="s">
        <v>301</v>
      </c>
      <c r="G286" s="124" t="s">
        <v>215</v>
      </c>
      <c r="H286" s="125">
        <v>11428</v>
      </c>
    </row>
    <row r="287" spans="4:8" ht="15" x14ac:dyDescent="0.25">
      <c r="D287" s="124">
        <v>43888</v>
      </c>
      <c r="E287" s="137">
        <v>42013.5</v>
      </c>
      <c r="F287" s="124" t="s">
        <v>297</v>
      </c>
      <c r="G287" s="124" t="s">
        <v>66</v>
      </c>
      <c r="H287" s="125">
        <v>368</v>
      </c>
    </row>
    <row r="288" spans="4:8" ht="15" x14ac:dyDescent="0.25">
      <c r="D288" s="124">
        <v>332996</v>
      </c>
      <c r="E288" s="137">
        <v>42005.5</v>
      </c>
      <c r="F288" s="124" t="s">
        <v>139</v>
      </c>
      <c r="G288" s="124" t="s">
        <v>78</v>
      </c>
      <c r="H288" s="125">
        <v>580</v>
      </c>
    </row>
    <row r="289" spans="4:8" ht="15" x14ac:dyDescent="0.25">
      <c r="D289" s="124">
        <v>632330</v>
      </c>
      <c r="E289" s="137">
        <v>42005.5</v>
      </c>
      <c r="F289" s="124" t="s">
        <v>297</v>
      </c>
      <c r="G289" s="124" t="s">
        <v>66</v>
      </c>
      <c r="H289" s="125">
        <v>132</v>
      </c>
    </row>
    <row r="290" spans="4:8" ht="15" x14ac:dyDescent="0.25">
      <c r="D290" s="124">
        <v>17638</v>
      </c>
      <c r="E290" s="137">
        <v>42009.5</v>
      </c>
      <c r="F290" s="124" t="s">
        <v>298</v>
      </c>
      <c r="G290" s="124" t="s">
        <v>61</v>
      </c>
      <c r="H290" s="125">
        <v>877</v>
      </c>
    </row>
    <row r="291" spans="4:8" ht="15" x14ac:dyDescent="0.25">
      <c r="D291" s="124">
        <v>412083</v>
      </c>
      <c r="E291" s="137">
        <v>42007.5</v>
      </c>
      <c r="F291" s="124" t="s">
        <v>302</v>
      </c>
      <c r="G291" s="124" t="s">
        <v>74</v>
      </c>
      <c r="H291" s="125">
        <v>655</v>
      </c>
    </row>
    <row r="292" spans="4:8" ht="15" x14ac:dyDescent="0.25">
      <c r="D292" s="124">
        <v>65477</v>
      </c>
      <c r="E292" s="137">
        <v>42008.5</v>
      </c>
      <c r="F292" s="124" t="s">
        <v>301</v>
      </c>
      <c r="G292" s="124" t="s">
        <v>151</v>
      </c>
      <c r="H292" s="125">
        <v>2345</v>
      </c>
    </row>
    <row r="293" spans="4:8" ht="15" x14ac:dyDescent="0.25">
      <c r="D293" s="124">
        <v>365896</v>
      </c>
      <c r="E293" s="137">
        <v>42010.5</v>
      </c>
      <c r="F293" s="124" t="s">
        <v>139</v>
      </c>
      <c r="G293" s="124" t="s">
        <v>78</v>
      </c>
      <c r="H293" s="125">
        <v>323</v>
      </c>
    </row>
    <row r="294" spans="4:8" ht="15" x14ac:dyDescent="0.25">
      <c r="D294" s="124">
        <v>634530</v>
      </c>
      <c r="E294" s="137">
        <v>42011.5</v>
      </c>
      <c r="F294" s="124" t="s">
        <v>297</v>
      </c>
      <c r="G294" s="124" t="s">
        <v>66</v>
      </c>
      <c r="H294" s="125">
        <v>433</v>
      </c>
    </row>
    <row r="295" spans="4:8" ht="15" x14ac:dyDescent="0.25">
      <c r="D295" s="124">
        <v>7574</v>
      </c>
      <c r="E295" s="137">
        <v>42599</v>
      </c>
      <c r="F295" s="124" t="s">
        <v>303</v>
      </c>
      <c r="G295" s="124" t="s">
        <v>71</v>
      </c>
      <c r="H295" s="125">
        <v>637</v>
      </c>
    </row>
    <row r="296" spans="4:8" ht="15" x14ac:dyDescent="0.25">
      <c r="D296" s="124">
        <v>7580</v>
      </c>
      <c r="E296" s="137">
        <v>42773</v>
      </c>
      <c r="F296" s="124" t="s">
        <v>304</v>
      </c>
      <c r="G296" s="124" t="s">
        <v>112</v>
      </c>
      <c r="H296" s="125">
        <v>524</v>
      </c>
    </row>
    <row r="297" spans="4:8" ht="15" x14ac:dyDescent="0.25">
      <c r="D297" s="124">
        <v>7587</v>
      </c>
      <c r="E297" s="137">
        <v>42622</v>
      </c>
      <c r="F297" s="124" t="s">
        <v>305</v>
      </c>
      <c r="G297" s="124" t="s">
        <v>64</v>
      </c>
      <c r="H297" s="125">
        <v>874</v>
      </c>
    </row>
    <row r="298" spans="4:8" ht="15" x14ac:dyDescent="0.25">
      <c r="D298" s="124">
        <v>7595</v>
      </c>
      <c r="E298" s="137">
        <v>42280</v>
      </c>
      <c r="F298" s="124" t="s">
        <v>306</v>
      </c>
      <c r="G298" s="124" t="s">
        <v>55</v>
      </c>
      <c r="H298" s="125">
        <v>485</v>
      </c>
    </row>
    <row r="299" spans="4:8" ht="15" x14ac:dyDescent="0.25">
      <c r="D299" s="124">
        <v>7601</v>
      </c>
      <c r="E299" s="137">
        <v>42363</v>
      </c>
      <c r="F299" s="124" t="s">
        <v>307</v>
      </c>
      <c r="G299" s="124" t="s">
        <v>64</v>
      </c>
      <c r="H299" s="125">
        <v>818</v>
      </c>
    </row>
    <row r="300" spans="4:8" ht="15" x14ac:dyDescent="0.25">
      <c r="D300" s="124">
        <v>7606</v>
      </c>
      <c r="E300" s="137">
        <v>42281</v>
      </c>
      <c r="F300" s="124" t="s">
        <v>308</v>
      </c>
      <c r="G300" s="124" t="s">
        <v>74</v>
      </c>
      <c r="H300" s="125">
        <v>461</v>
      </c>
    </row>
    <row r="301" spans="4:8" ht="15" x14ac:dyDescent="0.25">
      <c r="D301" s="124">
        <v>7609</v>
      </c>
      <c r="E301" s="137">
        <v>42243</v>
      </c>
      <c r="F301" s="124" t="s">
        <v>309</v>
      </c>
      <c r="G301" s="124" t="s">
        <v>74</v>
      </c>
      <c r="H301" s="125">
        <v>364</v>
      </c>
    </row>
    <row r="302" spans="4:8" ht="15" x14ac:dyDescent="0.25">
      <c r="D302" s="124">
        <v>7619</v>
      </c>
      <c r="E302" s="137">
        <v>42342</v>
      </c>
      <c r="F302" s="124" t="s">
        <v>310</v>
      </c>
      <c r="G302" s="124" t="s">
        <v>53</v>
      </c>
      <c r="H302" s="125">
        <v>739</v>
      </c>
    </row>
    <row r="303" spans="4:8" ht="15" x14ac:dyDescent="0.25">
      <c r="D303" s="124">
        <v>7620</v>
      </c>
      <c r="E303" s="137">
        <v>42337</v>
      </c>
      <c r="F303" s="124" t="s">
        <v>311</v>
      </c>
      <c r="G303" s="124" t="s">
        <v>55</v>
      </c>
      <c r="H303" s="125">
        <v>725</v>
      </c>
    </row>
    <row r="304" spans="4:8" ht="15" x14ac:dyDescent="0.25">
      <c r="D304" s="124">
        <v>7635</v>
      </c>
      <c r="E304" s="137">
        <v>42553</v>
      </c>
      <c r="F304" s="124" t="s">
        <v>312</v>
      </c>
      <c r="G304" s="124" t="s">
        <v>64</v>
      </c>
      <c r="H304" s="125">
        <v>910</v>
      </c>
    </row>
    <row r="305" spans="4:8" ht="15" x14ac:dyDescent="0.25">
      <c r="D305" s="124">
        <v>7641</v>
      </c>
      <c r="E305" s="137">
        <v>42713</v>
      </c>
      <c r="F305" s="124" t="s">
        <v>313</v>
      </c>
      <c r="G305" s="124" t="s">
        <v>53</v>
      </c>
      <c r="H305" s="125">
        <v>758</v>
      </c>
    </row>
    <row r="306" spans="4:8" ht="15" x14ac:dyDescent="0.25">
      <c r="D306" s="124">
        <v>7643</v>
      </c>
      <c r="E306" s="137">
        <v>42435</v>
      </c>
      <c r="F306" s="124" t="s">
        <v>314</v>
      </c>
      <c r="G306" s="124" t="s">
        <v>57</v>
      </c>
      <c r="H306" s="125">
        <v>833</v>
      </c>
    </row>
    <row r="307" spans="4:8" ht="15" x14ac:dyDescent="0.25">
      <c r="D307" s="124">
        <v>7644</v>
      </c>
      <c r="E307" s="137">
        <v>42670</v>
      </c>
      <c r="F307" s="124" t="s">
        <v>315</v>
      </c>
      <c r="G307" s="124" t="s">
        <v>104</v>
      </c>
      <c r="H307" s="125">
        <v>577</v>
      </c>
    </row>
    <row r="308" spans="4:8" ht="15" x14ac:dyDescent="0.25">
      <c r="D308" s="124">
        <v>7647</v>
      </c>
      <c r="E308" s="137">
        <v>42904</v>
      </c>
      <c r="F308" s="124" t="s">
        <v>316</v>
      </c>
      <c r="G308" s="124" t="s">
        <v>64</v>
      </c>
      <c r="H308" s="125">
        <v>539</v>
      </c>
    </row>
    <row r="309" spans="4:8" ht="15" x14ac:dyDescent="0.25">
      <c r="D309" s="124">
        <v>7657</v>
      </c>
      <c r="E309" s="137">
        <v>42380</v>
      </c>
      <c r="F309" s="124" t="s">
        <v>317</v>
      </c>
      <c r="G309" s="124" t="s">
        <v>92</v>
      </c>
      <c r="H309" s="125">
        <v>807</v>
      </c>
    </row>
    <row r="310" spans="4:8" ht="15" x14ac:dyDescent="0.25">
      <c r="D310" s="124">
        <v>7661</v>
      </c>
      <c r="E310" s="137">
        <v>42607</v>
      </c>
      <c r="F310" s="124" t="s">
        <v>318</v>
      </c>
      <c r="G310" s="124" t="s">
        <v>96</v>
      </c>
      <c r="H310" s="125">
        <v>338</v>
      </c>
    </row>
    <row r="311" spans="4:8" ht="15" x14ac:dyDescent="0.25">
      <c r="D311" s="124">
        <v>7662</v>
      </c>
      <c r="E311" s="137">
        <v>42443</v>
      </c>
      <c r="F311" s="124" t="s">
        <v>319</v>
      </c>
      <c r="G311" s="124" t="s">
        <v>74</v>
      </c>
      <c r="H311" s="125">
        <v>954</v>
      </c>
    </row>
    <row r="312" spans="4:8" ht="15" x14ac:dyDescent="0.25">
      <c r="D312" s="124">
        <v>7665</v>
      </c>
      <c r="E312" s="137">
        <v>42678</v>
      </c>
      <c r="F312" s="124" t="s">
        <v>320</v>
      </c>
      <c r="G312" s="124" t="s">
        <v>64</v>
      </c>
      <c r="H312" s="125">
        <v>728</v>
      </c>
    </row>
    <row r="313" spans="4:8" ht="15" x14ac:dyDescent="0.25">
      <c r="D313" s="124">
        <v>7680</v>
      </c>
      <c r="E313" s="137">
        <v>42779</v>
      </c>
      <c r="F313" s="124" t="s">
        <v>321</v>
      </c>
      <c r="G313" s="124" t="s">
        <v>57</v>
      </c>
      <c r="H313" s="125">
        <v>439</v>
      </c>
    </row>
    <row r="314" spans="4:8" ht="15" x14ac:dyDescent="0.25">
      <c r="D314" s="124">
        <v>7685</v>
      </c>
      <c r="E314" s="137">
        <v>42237</v>
      </c>
      <c r="F314" s="124" t="s">
        <v>322</v>
      </c>
      <c r="G314" s="124" t="s">
        <v>64</v>
      </c>
      <c r="H314" s="125">
        <v>605</v>
      </c>
    </row>
    <row r="315" spans="4:8" ht="15" x14ac:dyDescent="0.25">
      <c r="D315" s="124">
        <v>7688</v>
      </c>
      <c r="E315" s="137">
        <v>42331</v>
      </c>
      <c r="F315" s="124" t="s">
        <v>323</v>
      </c>
      <c r="G315" s="124" t="s">
        <v>71</v>
      </c>
      <c r="H315" s="125">
        <v>620</v>
      </c>
    </row>
    <row r="316" spans="4:8" ht="15" x14ac:dyDescent="0.25">
      <c r="D316" s="124">
        <v>7690</v>
      </c>
      <c r="E316" s="137">
        <v>42927</v>
      </c>
      <c r="F316" s="124" t="s">
        <v>324</v>
      </c>
      <c r="G316" s="124" t="s">
        <v>74</v>
      </c>
      <c r="H316" s="125">
        <v>983</v>
      </c>
    </row>
    <row r="317" spans="4:8" ht="15" x14ac:dyDescent="0.25">
      <c r="D317" s="124">
        <v>7692</v>
      </c>
      <c r="E317" s="137">
        <v>42784</v>
      </c>
      <c r="F317" s="124" t="s">
        <v>325</v>
      </c>
      <c r="G317" s="124" t="s">
        <v>115</v>
      </c>
      <c r="H317" s="125">
        <v>879</v>
      </c>
    </row>
    <row r="318" spans="4:8" ht="15" x14ac:dyDescent="0.25">
      <c r="D318" s="124">
        <v>7694</v>
      </c>
      <c r="E318" s="137">
        <v>42478</v>
      </c>
      <c r="F318" s="124" t="s">
        <v>326</v>
      </c>
      <c r="G318" s="124" t="s">
        <v>215</v>
      </c>
      <c r="H318" s="125">
        <v>820</v>
      </c>
    </row>
    <row r="319" spans="4:8" ht="15" x14ac:dyDescent="0.25">
      <c r="D319" s="124">
        <v>7736</v>
      </c>
      <c r="E319" s="137">
        <v>42723</v>
      </c>
      <c r="F319" s="124" t="s">
        <v>327</v>
      </c>
      <c r="G319" s="124" t="s">
        <v>153</v>
      </c>
      <c r="H319" s="125">
        <v>571</v>
      </c>
    </row>
    <row r="320" spans="4:8" ht="15" x14ac:dyDescent="0.25">
      <c r="D320" s="124">
        <v>7740</v>
      </c>
      <c r="E320" s="137">
        <v>42581</v>
      </c>
      <c r="F320" s="124" t="s">
        <v>328</v>
      </c>
      <c r="G320" s="124" t="s">
        <v>66</v>
      </c>
      <c r="H320" s="125">
        <v>1023</v>
      </c>
    </row>
    <row r="321" spans="4:8" ht="15" x14ac:dyDescent="0.25">
      <c r="D321" s="124">
        <v>7741</v>
      </c>
      <c r="E321" s="137">
        <v>42488</v>
      </c>
      <c r="F321" s="124" t="s">
        <v>329</v>
      </c>
      <c r="G321" s="124" t="s">
        <v>92</v>
      </c>
      <c r="H321" s="125">
        <v>817</v>
      </c>
    </row>
    <row r="322" spans="4:8" ht="15" x14ac:dyDescent="0.25">
      <c r="D322" s="124">
        <v>7756</v>
      </c>
      <c r="E322" s="137">
        <v>42763</v>
      </c>
      <c r="F322" s="124" t="s">
        <v>330</v>
      </c>
      <c r="G322" s="124" t="s">
        <v>49</v>
      </c>
      <c r="H322" s="125">
        <v>872</v>
      </c>
    </row>
    <row r="323" spans="4:8" ht="15" x14ac:dyDescent="0.25">
      <c r="D323" s="124">
        <v>7764</v>
      </c>
      <c r="E323" s="137">
        <v>42788</v>
      </c>
      <c r="F323" s="124" t="s">
        <v>331</v>
      </c>
      <c r="G323" s="124" t="s">
        <v>57</v>
      </c>
      <c r="H323" s="125">
        <v>989</v>
      </c>
    </row>
    <row r="324" spans="4:8" ht="15.75" thickBot="1" x14ac:dyDescent="0.3">
      <c r="D324" s="126"/>
      <c r="E324" s="138"/>
      <c r="F324" s="126"/>
      <c r="G324" s="126" t="s">
        <v>89</v>
      </c>
      <c r="H324" s="127">
        <v>41850.1</v>
      </c>
    </row>
    <row r="325" spans="4:8" ht="16.5" thickTop="1" thickBot="1" x14ac:dyDescent="0.3">
      <c r="D325" s="126"/>
      <c r="E325" s="138"/>
      <c r="F325" s="126"/>
      <c r="G325" s="126" t="s">
        <v>332</v>
      </c>
      <c r="H325" s="127">
        <v>180834.80000000002</v>
      </c>
    </row>
    <row r="326" spans="4:8" ht="13.5" thickTop="1" x14ac:dyDescent="0.2"/>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Demonstration</vt:lpstr>
      <vt:lpstr>Review</vt:lpstr>
      <vt:lpstr>Labels</vt:lpstr>
      <vt:lpstr>Demonstration!Print_Area</vt:lpstr>
      <vt:lpstr>RatesTable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Yolande Eriksen</dc:creator>
  <cp:lastModifiedBy>Yolande Eriksen</cp:lastModifiedBy>
  <dcterms:created xsi:type="dcterms:W3CDTF">2018-10-01T13:25:13Z</dcterms:created>
  <dcterms:modified xsi:type="dcterms:W3CDTF">2018-10-05T13:50:54Z</dcterms:modified>
</cp:coreProperties>
</file>