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XLMD1\XLMD1\Chapter 1\"/>
    </mc:Choice>
  </mc:AlternateContent>
  <xr:revisionPtr revIDLastSave="0" documentId="13_ncr:1_{BED1B0EA-97E1-4D87-89ED-F14DE9E2233B}" xr6:coauthVersionLast="46" xr6:coauthVersionMax="46" xr10:uidLastSave="{00000000-0000-0000-0000-000000000000}"/>
  <bookViews>
    <workbookView xWindow="28680" yWindow="-120" windowWidth="29040" windowHeight="15840" xr2:uid="{E8EAD7CC-2B74-4C05-9D52-768675926C85}"/>
  </bookViews>
  <sheets>
    <sheet name="Selection Techniques" sheetId="7" r:id="rId1"/>
    <sheet name="Show Formulas" sheetId="8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'Selection Techniques'!$B$1:$M$105</definedName>
    <definedName name="AccountNames">OFFSET('[1]VLOOKUP - Table'!$C$10,0,0,COUNTA('[1]VLOOKUP - Table'!A:A)-3)</definedName>
    <definedName name="Branches">[2]INDEX!$K$4:$L$10</definedName>
    <definedName name="Cities">[3]INDEX!$G$12:$G$18</definedName>
    <definedName name="City">#REF!</definedName>
    <definedName name="DataTable">#REF!</definedName>
    <definedName name="Date">#REF!</definedName>
    <definedName name="Demo_DataSource">'[4]INTERACTIVE DEMO'!$E$15:$N$26</definedName>
    <definedName name="Departments">[2]INDEX!$B$5:$B$10</definedName>
    <definedName name="DOB">[2]STRING!$E$4</definedName>
    <definedName name="FirstName">[2]STRING!$G$3</definedName>
    <definedName name="Freight">'Show Formulas'!$L$7:$M$12</definedName>
    <definedName name="Locations">[2]INDEX!$B$4:$I$4</definedName>
    <definedName name="Lookup_List">OFFSET([3]VLOOKUP!$C$9,0,0,COUNTA([3]VLOOKUP!$C:$C),8)</definedName>
    <definedName name="LstCategories">'[4]INTERACTIVE DEMO'!$Y$15:$Y$24</definedName>
    <definedName name="myName">[2]STRING!$E$3</definedName>
    <definedName name="Price">'[1]SUMPRODUCT 2'!$D$3:$D$10</definedName>
    <definedName name="PriceTable">'Show Formulas'!$I$7:$J$14</definedName>
    <definedName name="Region">'[1]SUMPRODUCT 2'!$C$3:$C$10</definedName>
    <definedName name="StaffTable">[2]INDEX!$B$5:$I$10</definedName>
    <definedName name="Surname">[2]STRING!$H$3</definedName>
    <definedName name="Target">[2]IF!$C$6</definedName>
    <definedName name="Target_Max">'[4]INTERACTIVE DEMO'!$W$14</definedName>
    <definedName name="Target_Min">'[4]INTERACTIVE DEMO'!$V$14</definedName>
    <definedName name="Units">'[1]SUMPRODUCT 2'!$E$3:$E$10</definedName>
    <definedName name="UserChoice">'[4]INTERACTIVE DEMO'!$U$14</definedName>
    <definedName name="Year">'[1]SUMPRODUCT 2'!$B$3:$B$10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8" l="1"/>
  <c r="F7" i="8"/>
  <c r="F8" i="8"/>
  <c r="F9" i="8"/>
  <c r="F10" i="8"/>
  <c r="F11" i="8"/>
  <c r="F12" i="8"/>
  <c r="F13" i="8"/>
  <c r="F14" i="8"/>
  <c r="C6" i="8"/>
  <c r="C7" i="8"/>
  <c r="C8" i="8"/>
  <c r="C9" i="8"/>
  <c r="C10" i="8"/>
  <c r="C11" i="8"/>
  <c r="C12" i="8"/>
  <c r="C13" i="8"/>
  <c r="C14" i="8"/>
  <c r="E14" i="8" s="1"/>
  <c r="E13" i="8"/>
  <c r="G13" i="8" s="1"/>
  <c r="E12" i="8"/>
  <c r="E11" i="8"/>
  <c r="G11" i="8" s="1"/>
  <c r="E10" i="8"/>
  <c r="G10" i="8" s="1"/>
  <c r="E9" i="8"/>
  <c r="G9" i="8" s="1"/>
  <c r="E8" i="8"/>
  <c r="G8" i="8" s="1"/>
  <c r="E7" i="8"/>
  <c r="G7" i="8" s="1"/>
  <c r="E6" i="8"/>
  <c r="G6" i="8" s="1"/>
  <c r="G12" i="8" l="1"/>
  <c r="G14" i="8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</calcChain>
</file>

<file path=xl/sharedStrings.xml><?xml version="1.0" encoding="utf-8"?>
<sst xmlns="http://schemas.openxmlformats.org/spreadsheetml/2006/main" count="992" uniqueCount="128">
  <si>
    <t>Month</t>
  </si>
  <si>
    <t>Jan</t>
  </si>
  <si>
    <t>Feb</t>
  </si>
  <si>
    <t>Mar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</si>
  <si>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</si>
  <si>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</si>
  <si>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</si>
  <si>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</si>
  <si>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</si>
  <si>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</si>
  <si>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</si>
  <si>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</si>
  <si>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</si>
  <si>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</si>
  <si>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</si>
  <si>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Hector Smith</t>
  </si>
  <si>
    <t>BMW</t>
  </si>
  <si>
    <t>Z3</t>
  </si>
  <si>
    <t>Coupe</t>
  </si>
  <si>
    <t>Silver</t>
  </si>
  <si>
    <t>36-45</t>
  </si>
  <si>
    <t>Credit Card</t>
  </si>
  <si>
    <t>South</t>
  </si>
  <si>
    <t>Blue</t>
  </si>
  <si>
    <t>North</t>
  </si>
  <si>
    <t>3 Series</t>
  </si>
  <si>
    <t>Sedan</t>
  </si>
  <si>
    <t>Red</t>
  </si>
  <si>
    <t>Under 25</t>
  </si>
  <si>
    <t>Bank Cheque</t>
  </si>
  <si>
    <t>X5</t>
  </si>
  <si>
    <t>SUV</t>
  </si>
  <si>
    <t>46-55</t>
  </si>
  <si>
    <t>X3</t>
  </si>
  <si>
    <t>White</t>
  </si>
  <si>
    <t>7 Series</t>
  </si>
  <si>
    <t>Green</t>
  </si>
  <si>
    <t>5 Series</t>
  </si>
  <si>
    <t>26-35</t>
  </si>
  <si>
    <t>Personal Cheque</t>
  </si>
  <si>
    <t>East</t>
  </si>
  <si>
    <t>Ford</t>
  </si>
  <si>
    <t>Mercury</t>
  </si>
  <si>
    <t>Fiesta</t>
  </si>
  <si>
    <t>Mustang</t>
  </si>
  <si>
    <t>GMH</t>
  </si>
  <si>
    <t>Adventurer</t>
  </si>
  <si>
    <t>Cash</t>
  </si>
  <si>
    <t>Hyundai</t>
  </si>
  <si>
    <t>Elantra</t>
  </si>
  <si>
    <t>KIA</t>
  </si>
  <si>
    <t>Micro</t>
  </si>
  <si>
    <t>Stellar</t>
  </si>
  <si>
    <t>Ranger</t>
  </si>
  <si>
    <t>Mitsubishi</t>
  </si>
  <si>
    <t>Magna</t>
  </si>
  <si>
    <t>Pajero</t>
  </si>
  <si>
    <t>Nissan</t>
  </si>
  <si>
    <t>Pulsar</t>
  </si>
  <si>
    <t>Yellow</t>
  </si>
  <si>
    <t>350z</t>
  </si>
  <si>
    <t>Maxima</t>
  </si>
  <si>
    <t>Peugot</t>
  </si>
  <si>
    <t>Supreme</t>
  </si>
  <si>
    <t>Renault</t>
  </si>
  <si>
    <t>Megane</t>
  </si>
  <si>
    <t>Lemans</t>
  </si>
  <si>
    <t>Toyota</t>
  </si>
  <si>
    <t>Celica</t>
  </si>
  <si>
    <t>Corolla</t>
  </si>
  <si>
    <t>Landcruiser</t>
  </si>
  <si>
    <t>Over 55</t>
  </si>
  <si>
    <t>R4</t>
  </si>
  <si>
    <t>Activa</t>
  </si>
  <si>
    <t>Volkswagen</t>
  </si>
  <si>
    <t>Toureg</t>
  </si>
  <si>
    <t>Golf</t>
  </si>
  <si>
    <t>Justin Callaghan</t>
  </si>
  <si>
    <t>Z4</t>
  </si>
  <si>
    <t>Raven</t>
  </si>
  <si>
    <t>Lancer</t>
  </si>
  <si>
    <t>Tricolour</t>
  </si>
  <si>
    <t>Wagon</t>
  </si>
  <si>
    <t>Mary O'Dwyer</t>
  </si>
  <si>
    <t>Explorer</t>
  </si>
  <si>
    <t>Ecstasy</t>
  </si>
  <si>
    <t>Traveller</t>
  </si>
  <si>
    <t>Mini</t>
  </si>
  <si>
    <t>Estate</t>
  </si>
  <si>
    <t>Mountaineer</t>
  </si>
  <si>
    <t>Formula 1</t>
  </si>
  <si>
    <t>LeMans</t>
  </si>
  <si>
    <t>Beetle</t>
  </si>
  <si>
    <t>Passat</t>
  </si>
  <si>
    <t>Company</t>
  </si>
  <si>
    <t>Part No</t>
  </si>
  <si>
    <t>Item Price</t>
  </si>
  <si>
    <t>Qty</t>
  </si>
  <si>
    <t>Cost for Part</t>
  </si>
  <si>
    <t>Freight</t>
  </si>
  <si>
    <t>Total Cost</t>
  </si>
  <si>
    <t>Prices</t>
  </si>
  <si>
    <t>Freight Charges</t>
  </si>
  <si>
    <t>SportsCity</t>
  </si>
  <si>
    <t>TY-9868</t>
  </si>
  <si>
    <t>PartNo</t>
  </si>
  <si>
    <t>Athlete's Dream</t>
  </si>
  <si>
    <t>BB-7865</t>
  </si>
  <si>
    <t>Sports Emporium</t>
  </si>
  <si>
    <t>GR-0876</t>
  </si>
  <si>
    <t>EM-3741</t>
  </si>
  <si>
    <t>SportsWorld</t>
  </si>
  <si>
    <t>WE-5493</t>
  </si>
  <si>
    <t>Tennis Joint</t>
  </si>
  <si>
    <t>JH-0678</t>
  </si>
  <si>
    <t>Athlete's World</t>
  </si>
  <si>
    <t>ST-2472</t>
  </si>
  <si>
    <t>Sportsman's Den</t>
  </si>
  <si>
    <t>World of Sports</t>
  </si>
  <si>
    <t>Specialty Sports</t>
  </si>
  <si>
    <t>WH-0677</t>
  </si>
  <si>
    <t>Show Formulas</t>
  </si>
  <si>
    <t>Fee</t>
  </si>
  <si>
    <t>No of Items</t>
  </si>
  <si>
    <t>Ribbon:</t>
  </si>
  <si>
    <t>Formulas &gt; Show Formulas</t>
  </si>
  <si>
    <t>Keyboard:</t>
  </si>
  <si>
    <t>CTRL ~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</si>
</sst>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7" formatCode="d/m/yy;@"/>
  </numFmts>
  <fonts count="24">
    <font>
      <sz val="11"/>
      <color theme="8" tint="-0.24994659260841701"/>
      <name val="Segoe UI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4" tint="-0.24994659260841701"/>
      <name val="Segoe UI"/>
      <family val="2"/>
    </font>
    <font>
      <b/>
      <sz val="13"/>
      <color theme="1"/>
      <name val="Calibri"/>
      <family val="2"/>
      <scheme val="minor"/>
    </font>
    <font>
      <sz val="11"/>
      <color theme="4" tint="-0.24994659260841701"/>
      <name val="Segoe UI"/>
      <family val="2"/>
    </font>
    <font>
      <sz val="11"/>
      <color theme="8" tint="-0.24994659260841701"/>
      <name val="Segoe UI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</font>
    <font>
      <sz val="18"/>
      <color indexed="10"/>
      <name val="Times New Roman MT Extra Bold"/>
      <family val="1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name val="Segoe UI"/>
      <family val="2"/>
    </font>
    <font>
      <sz val="10"/>
      <color theme="1"/>
      <name val="Segoe UI"/>
      <family val="2"/>
    </font>
  </fonts>
  <fills count="1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0"/>
        <bgColor indexed="64"/>
      </patternFill>
    </fill>
    <fill>
      <patternFill patternType="lightGray">
        <fgColor indexed="9"/>
        <bgColor theme="9" tint="0.79998168889431442"/>
      </patternFill>
    </fill>
    <fill>
      <patternFill patternType="lightGray">
        <fgColor indexed="9"/>
        <bgColor indexed="43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>
      <protection locked="0"/>
    </xf>
    <xf numFmtId="0" fontId="11" fillId="8" borderId="0" applyNumberFormat="0" applyAlignment="0" applyProtection="0"/>
    <xf numFmtId="0" fontId="12" fillId="8" borderId="0" applyNumberFormat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6" fillId="6" borderId="2" applyNumberFormat="0" applyAlignment="0" applyProtection="0"/>
    <xf numFmtId="0" fontId="7" fillId="6" borderId="1" applyNumberFormat="0" applyAlignment="0" applyProtection="0"/>
    <xf numFmtId="0" fontId="8" fillId="0" borderId="3" applyNumberFormat="0" applyFill="0" applyAlignment="0" applyProtection="0"/>
    <xf numFmtId="0" fontId="9" fillId="7" borderId="4" applyNumberFormat="0" applyAlignment="0" applyProtection="0"/>
    <xf numFmtId="0" fontId="10" fillId="0" borderId="0" applyNumberFormat="0" applyFill="0" applyBorder="0" applyAlignment="0" applyProtection="0"/>
    <xf numFmtId="0" fontId="13" fillId="0" borderId="0">
      <protection locked="0"/>
    </xf>
    <xf numFmtId="0" fontId="2" fillId="2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</cellStyleXfs>
  <cellXfs count="34">
    <xf numFmtId="0" fontId="0" fillId="0" borderId="0" xfId="0">
      <protection locked="0"/>
    </xf>
    <xf numFmtId="0" fontId="15" fillId="0" borderId="0" xfId="13" applyFont="1" applyFill="1" applyBorder="1" applyAlignment="1">
      <alignment vertical="center"/>
    </xf>
    <xf numFmtId="167" fontId="15" fillId="0" borderId="0" xfId="13" applyNumberFormat="1" applyFont="1" applyFill="1" applyBorder="1" applyAlignment="1">
      <alignment horizontal="left" vertical="center"/>
    </xf>
    <xf numFmtId="0" fontId="15" fillId="0" borderId="0" xfId="13" applyFont="1" applyFill="1" applyBorder="1" applyAlignment="1">
      <alignment horizontal="left" vertical="center"/>
    </xf>
    <xf numFmtId="0" fontId="16" fillId="0" borderId="0" xfId="14" applyFont="1"/>
    <xf numFmtId="0" fontId="17" fillId="0" borderId="0" xfId="14" applyFont="1"/>
    <xf numFmtId="16" fontId="17" fillId="0" borderId="0" xfId="14" applyNumberFormat="1" applyFont="1"/>
    <xf numFmtId="1" fontId="17" fillId="0" borderId="0" xfId="14" applyNumberFormat="1" applyFont="1" applyAlignment="1">
      <alignment horizontal="center"/>
    </xf>
    <xf numFmtId="164" fontId="16" fillId="0" borderId="0" xfId="15" applyNumberFormat="1" applyFont="1" applyFill="1" applyBorder="1"/>
    <xf numFmtId="167" fontId="17" fillId="0" borderId="0" xfId="14" applyNumberFormat="1" applyFont="1" applyAlignment="1">
      <alignment horizontal="left"/>
    </xf>
    <xf numFmtId="167" fontId="16" fillId="0" borderId="0" xfId="14" applyNumberFormat="1" applyFont="1" applyAlignment="1">
      <alignment horizontal="left"/>
    </xf>
    <xf numFmtId="0" fontId="16" fillId="0" borderId="0" xfId="14" applyFont="1" applyAlignment="1">
      <alignment horizontal="center"/>
    </xf>
    <xf numFmtId="167" fontId="17" fillId="0" borderId="0" xfId="14" applyNumberFormat="1" applyFont="1"/>
    <xf numFmtId="0" fontId="16" fillId="0" borderId="0" xfId="14" applyFont="1" applyAlignment="1">
      <alignment horizontal="left"/>
    </xf>
    <xf numFmtId="0" fontId="19" fillId="0" borderId="0" xfId="17" applyFont="1"/>
    <xf numFmtId="0" fontId="18" fillId="0" borderId="0" xfId="17"/>
    <xf numFmtId="0" fontId="20" fillId="0" borderId="0" xfId="17" applyFont="1"/>
    <xf numFmtId="0" fontId="21" fillId="9" borderId="5" xfId="17" applyFont="1" applyFill="1" applyBorder="1"/>
    <xf numFmtId="0" fontId="21" fillId="9" borderId="5" xfId="17" applyFont="1" applyFill="1" applyBorder="1" applyAlignment="1">
      <alignment horizontal="center"/>
    </xf>
    <xf numFmtId="0" fontId="21" fillId="9" borderId="5" xfId="17" applyFont="1" applyFill="1" applyBorder="1" applyAlignment="1">
      <alignment horizontal="right"/>
    </xf>
    <xf numFmtId="0" fontId="21" fillId="10" borderId="0" xfId="17" applyFont="1" applyFill="1" applyAlignment="1">
      <alignment horizontal="center"/>
    </xf>
    <xf numFmtId="0" fontId="21" fillId="10" borderId="0" xfId="17" applyFont="1" applyFill="1" applyAlignment="1">
      <alignment horizontal="left"/>
    </xf>
    <xf numFmtId="0" fontId="16" fillId="0" borderId="0" xfId="17" applyFont="1"/>
    <xf numFmtId="0" fontId="16" fillId="0" borderId="0" xfId="17" applyFont="1" applyAlignment="1">
      <alignment horizontal="center"/>
    </xf>
    <xf numFmtId="0" fontId="16" fillId="0" borderId="0" xfId="17" applyFont="1" applyAlignment="1">
      <alignment horizontal="right"/>
    </xf>
    <xf numFmtId="44" fontId="16" fillId="0" borderId="0" xfId="18" applyFont="1" applyAlignment="1">
      <alignment horizontal="right"/>
    </xf>
    <xf numFmtId="0" fontId="21" fillId="13" borderId="6" xfId="17" applyFont="1" applyFill="1" applyBorder="1" applyAlignment="1">
      <alignment horizontal="center"/>
    </xf>
    <xf numFmtId="0" fontId="18" fillId="12" borderId="0" xfId="17" applyFill="1" applyAlignment="1">
      <alignment horizontal="center"/>
    </xf>
    <xf numFmtId="44" fontId="23" fillId="14" borderId="0" xfId="18" applyFont="1" applyFill="1" applyBorder="1" applyAlignment="1">
      <alignment horizontal="center"/>
    </xf>
    <xf numFmtId="44" fontId="23" fillId="15" borderId="0" xfId="18" applyFont="1" applyFill="1" applyBorder="1" applyAlignment="1">
      <alignment horizontal="center"/>
    </xf>
    <xf numFmtId="0" fontId="21" fillId="10" borderId="0" xfId="17" applyFont="1" applyFill="1" applyAlignment="1">
      <alignment horizontal="centerContinuous" wrapText="1"/>
    </xf>
    <xf numFmtId="44" fontId="16" fillId="11" borderId="0" xfId="16" applyFont="1" applyFill="1"/>
    <xf numFmtId="44" fontId="23" fillId="12" borderId="0" xfId="18" applyFont="1" applyFill="1"/>
    <xf numFmtId="0" fontId="22" fillId="0" borderId="0" xfId="17" applyFont="1"/>
  </cellXfs>
  <cellStyles count="19">
    <cellStyle name="Bad" xfId="4" builtinId="27" hidden="1"/>
    <cellStyle name="Calculation" xfId="8" builtinId="22" hidden="1"/>
    <cellStyle name="Check Cell" xfId="10" builtinId="23" hidden="1"/>
    <cellStyle name="Comma 2" xfId="15" xr:uid="{A4AD5E48-E549-4437-8C70-B72FC7C0654D}"/>
    <cellStyle name="Currency" xfId="16" builtinId="4"/>
    <cellStyle name="Currency 2" xfId="18" xr:uid="{092DDC63-751A-461D-A697-7529680CD83F}"/>
    <cellStyle name="Good" xfId="3" builtinId="26" hidden="1"/>
    <cellStyle name="Good" xfId="13" builtinId="26"/>
    <cellStyle name="Heading 1" xfId="1" builtinId="16" customBuiltin="1"/>
    <cellStyle name="Heading 2" xfId="2" builtinId="17" customBuiltin="1"/>
    <cellStyle name="Input" xfId="6" builtinId="20" hidden="1"/>
    <cellStyle name="Linked Cell" xfId="9" builtinId="24" hidden="1"/>
    <cellStyle name="Neutral" xfId="5" builtinId="28" hidden="1"/>
    <cellStyle name="Normal" xfId="0" builtinId="0" customBuiltin="1"/>
    <cellStyle name="Normal 2" xfId="12" xr:uid="{795F0F1B-C39A-41EE-B036-ED03CF73A266}"/>
    <cellStyle name="Normal 3" xfId="14" xr:uid="{2E4F7C51-A208-45EC-85D3-37E81C36C019}"/>
    <cellStyle name="Normal 4" xfId="17" xr:uid="{1F4072B8-DEA1-4F5D-BC62-8D60024C5F2B}"/>
    <cellStyle name="Output" xfId="7" builtinId="21" hidden="1"/>
    <cellStyle name="Warning Text" xfId="11" builtinId="11" hidden="1"/>
  </cellStyles>
  <dxfs count="11"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>
        <bottom style="thin">
          <color theme="4" tint="0.39997558519241921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  <border>
        <left style="thin">
          <color theme="0" tint="-0.249977111117893"/>
        </left>
        <right style="thin">
          <color theme="0" tint="-0.249977111117893"/>
        </right>
      </border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39997558519241921"/>
        </top>
      </border>
    </dxf>
    <dxf>
      <font>
        <b/>
        <i val="0"/>
        <color theme="1"/>
      </font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 tint="0.39997558519241921"/>
        </bottom>
      </border>
    </dxf>
  </dxfs>
  <tableStyles count="1" defaultTableStyle="TableStyleMedium2" defaultPivotStyle="PivotStyleLight16">
    <tableStyle name="PivotStyleLight16 2" table="0" count="11" xr9:uid="{149B32B2-8EB7-4A41-A659-77EA8D9FC336}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Exercises\Excel%20Dashboard%20Exercises\Functions%20-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Data\Courseware\_Custom%20Courseware\Excel%202010\CTSB%20503%20-%20Excel%202010%20Advanced\Exercises\Functions%2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Data\Courseware\_Office%202010\CTSB%20415%20-%20Excel%20Dashboards%202007-2010%20xxxx\Functions%20-%20db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din\Sales\Excel%20Charts%20QUT\Copies\Chart%20Data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 - Table"/>
      <sheetName val="VLOOKUP1"/>
      <sheetName val="VLOOKUP (2)"/>
      <sheetName val="HLOOKUP"/>
      <sheetName val="SUMPRODUCT"/>
      <sheetName val="SUMPRODUCT 1"/>
      <sheetName val="SUMPRODUCT 2"/>
      <sheetName val="CHOOSE"/>
      <sheetName val="INDEX"/>
    </sheetNames>
    <sheetDataSet>
      <sheetData sheetId="0">
        <row r="10">
          <cell r="C10" t="str">
            <v>3M</v>
          </cell>
        </row>
      </sheetData>
      <sheetData sheetId="1">
        <row r="2">
          <cell r="C2" t="str">
            <v>Account Name</v>
          </cell>
        </row>
      </sheetData>
      <sheetData sheetId="2"/>
      <sheetData sheetId="3"/>
      <sheetData sheetId="4"/>
      <sheetData sheetId="5"/>
      <sheetData sheetId="6">
        <row r="3">
          <cell r="B3">
            <v>2007</v>
          </cell>
          <cell r="C3" t="str">
            <v>North</v>
          </cell>
          <cell r="D3">
            <v>50</v>
          </cell>
          <cell r="E3">
            <v>735</v>
          </cell>
        </row>
        <row r="4">
          <cell r="B4">
            <v>2007</v>
          </cell>
          <cell r="C4" t="str">
            <v>South</v>
          </cell>
          <cell r="D4">
            <v>35</v>
          </cell>
          <cell r="E4">
            <v>585</v>
          </cell>
        </row>
        <row r="5">
          <cell r="B5">
            <v>2007</v>
          </cell>
          <cell r="C5" t="str">
            <v>East</v>
          </cell>
          <cell r="D5">
            <v>30</v>
          </cell>
          <cell r="E5">
            <v>705</v>
          </cell>
        </row>
        <row r="6">
          <cell r="B6">
            <v>2007</v>
          </cell>
          <cell r="C6" t="str">
            <v>West</v>
          </cell>
          <cell r="D6">
            <v>40</v>
          </cell>
          <cell r="E6">
            <v>945</v>
          </cell>
        </row>
        <row r="7">
          <cell r="B7">
            <v>2006</v>
          </cell>
          <cell r="C7" t="str">
            <v>North</v>
          </cell>
          <cell r="D7">
            <v>40</v>
          </cell>
          <cell r="E7">
            <v>550</v>
          </cell>
        </row>
        <row r="8">
          <cell r="B8">
            <v>2006</v>
          </cell>
          <cell r="C8" t="str">
            <v>South</v>
          </cell>
          <cell r="D8">
            <v>30</v>
          </cell>
          <cell r="E8">
            <v>150</v>
          </cell>
        </row>
        <row r="9">
          <cell r="B9">
            <v>2006</v>
          </cell>
          <cell r="C9" t="str">
            <v>East</v>
          </cell>
          <cell r="D9">
            <v>25</v>
          </cell>
          <cell r="E9">
            <v>600</v>
          </cell>
        </row>
        <row r="10">
          <cell r="B10">
            <v>2006</v>
          </cell>
          <cell r="C10" t="str">
            <v>West</v>
          </cell>
          <cell r="D10">
            <v>35</v>
          </cell>
          <cell r="E10">
            <v>515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F"/>
      <sheetName val="SUMIF"/>
      <sheetName val="AND"/>
      <sheetName val="OR"/>
      <sheetName val="LOOKUP"/>
      <sheetName val="MATCH"/>
      <sheetName val="INDEX"/>
      <sheetName val="STRING"/>
      <sheetName val="ROUND"/>
    </sheetNames>
    <sheetDataSet>
      <sheetData sheetId="0" refreshError="1"/>
      <sheetData sheetId="1">
        <row r="6">
          <cell r="C6">
            <v>35000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C4" t="str">
            <v>Adelaide</v>
          </cell>
          <cell r="D4" t="str">
            <v>Brisbane</v>
          </cell>
          <cell r="E4" t="str">
            <v>Darwin</v>
          </cell>
          <cell r="F4" t="str">
            <v>Hobart</v>
          </cell>
          <cell r="G4" t="str">
            <v>Melbourne</v>
          </cell>
          <cell r="H4" t="str">
            <v>Perth</v>
          </cell>
          <cell r="I4" t="str">
            <v>Sydney</v>
          </cell>
          <cell r="K4" t="str">
            <v>Adelaide</v>
          </cell>
          <cell r="L4" t="str">
            <v>Level 1, Ellie Street</v>
          </cell>
        </row>
        <row r="5">
          <cell r="B5" t="str">
            <v>Administration</v>
          </cell>
          <cell r="C5" t="str">
            <v>Mary Gilmore</v>
          </cell>
          <cell r="D5" t="str">
            <v>Harrison Jones</v>
          </cell>
          <cell r="E5" t="str">
            <v>Harold White</v>
          </cell>
          <cell r="F5" t="str">
            <v>David Wilson</v>
          </cell>
          <cell r="G5" t="str">
            <v>Samantha van Horst</v>
          </cell>
          <cell r="H5" t="str">
            <v>Penny Jones</v>
          </cell>
          <cell r="I5" t="str">
            <v>Sally Smithers</v>
          </cell>
          <cell r="K5" t="str">
            <v>Brisbane</v>
          </cell>
          <cell r="L5" t="str">
            <v>Level 20, 10 Eagle Street</v>
          </cell>
        </row>
        <row r="6">
          <cell r="B6" t="str">
            <v>Finance</v>
          </cell>
          <cell r="C6" t="str">
            <v>David Russell</v>
          </cell>
          <cell r="D6" t="str">
            <v>Bob Fitzpatrick</v>
          </cell>
          <cell r="E6" t="str">
            <v>Tom Roberts</v>
          </cell>
          <cell r="F6" t="str">
            <v>Zoe Ebinger</v>
          </cell>
          <cell r="G6" t="str">
            <v>Delia Inglehauser</v>
          </cell>
          <cell r="H6" t="str">
            <v>Peter Wilson</v>
          </cell>
          <cell r="I6" t="str">
            <v>Suzanne Jenson</v>
          </cell>
          <cell r="K6" t="str">
            <v>Darwin</v>
          </cell>
          <cell r="L6" t="str">
            <v>Suite 5, 21 Cyclone Place</v>
          </cell>
        </row>
        <row r="7">
          <cell r="B7" t="str">
            <v>Human Resources</v>
          </cell>
          <cell r="C7" t="str">
            <v>Jane Halifax</v>
          </cell>
          <cell r="D7" t="str">
            <v>Emily Dixon</v>
          </cell>
          <cell r="E7" t="str">
            <v>John Calvert</v>
          </cell>
          <cell r="F7" t="str">
            <v>Felicity Grenhalgh</v>
          </cell>
          <cell r="G7" t="str">
            <v>Cloe Campbell</v>
          </cell>
          <cell r="H7" t="str">
            <v>Donna White</v>
          </cell>
          <cell r="I7" t="str">
            <v>Basil Fitzgibbon</v>
          </cell>
          <cell r="K7" t="str">
            <v>Hobart</v>
          </cell>
          <cell r="L7" t="str">
            <v>Suite 2, 100 Salamanca Plaza</v>
          </cell>
        </row>
        <row r="8">
          <cell r="B8" t="str">
            <v>Marketing</v>
          </cell>
          <cell r="C8" t="str">
            <v>Tom Hopkins</v>
          </cell>
          <cell r="D8" t="str">
            <v>James Strong</v>
          </cell>
          <cell r="E8" t="str">
            <v>Melissa Everett</v>
          </cell>
          <cell r="F8" t="str">
            <v>Yasur Freeman</v>
          </cell>
          <cell r="G8" t="str">
            <v>Melanie Hemmant</v>
          </cell>
          <cell r="H8" t="str">
            <v>Sheree Green</v>
          </cell>
          <cell r="I8" t="str">
            <v>Stephen Thompson</v>
          </cell>
          <cell r="K8" t="str">
            <v>Melbourne</v>
          </cell>
          <cell r="L8" t="str">
            <v>Level 20, Rialto Towers, Collins Street</v>
          </cell>
        </row>
        <row r="9">
          <cell r="B9" t="str">
            <v>Sales</v>
          </cell>
          <cell r="C9" t="str">
            <v>David Wenslow</v>
          </cell>
          <cell r="D9" t="str">
            <v>John West</v>
          </cell>
          <cell r="E9" t="str">
            <v>Sue Williams</v>
          </cell>
          <cell r="F9" t="str">
            <v>Angela Winston</v>
          </cell>
          <cell r="G9" t="str">
            <v>Trevor Ettinghauser</v>
          </cell>
          <cell r="H9" t="str">
            <v>Barry Gibson</v>
          </cell>
          <cell r="I9" t="str">
            <v>Desley Jacobs</v>
          </cell>
          <cell r="K9" t="str">
            <v>Perth</v>
          </cell>
          <cell r="L9" t="str">
            <v>Level 1, Swann Street</v>
          </cell>
        </row>
        <row r="10">
          <cell r="B10" t="str">
            <v>Training</v>
          </cell>
          <cell r="C10" t="str">
            <v>Marisa Berenson</v>
          </cell>
          <cell r="D10" t="str">
            <v>Cathy Freeward</v>
          </cell>
          <cell r="E10" t="str">
            <v>Stephanie White</v>
          </cell>
          <cell r="F10" t="str">
            <v>Thomas Eddington</v>
          </cell>
          <cell r="G10" t="str">
            <v>David Forsythe</v>
          </cell>
          <cell r="H10" t="str">
            <v>Justin Timkins</v>
          </cell>
          <cell r="I10" t="str">
            <v>John Kelly</v>
          </cell>
          <cell r="K10" t="str">
            <v>Sydney</v>
          </cell>
          <cell r="L10" t="str">
            <v>Level 20, 50 Pitt Street</v>
          </cell>
        </row>
      </sheetData>
      <sheetData sheetId="8">
        <row r="3">
          <cell r="E3" t="str">
            <v>Stephanie White</v>
          </cell>
          <cell r="G3" t="str">
            <v>Stephanie</v>
          </cell>
          <cell r="H3" t="str">
            <v>White</v>
          </cell>
        </row>
        <row r="4">
          <cell r="E4">
            <v>23906</v>
          </cell>
        </row>
      </sheetData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"/>
      <sheetName val="HLOOKUP"/>
      <sheetName val="OFFSET"/>
      <sheetName val="SUMPRODUCT"/>
      <sheetName val="SUMPRODUCT 1"/>
      <sheetName val="SUMPRODUCT 2"/>
      <sheetName val="CHOOSE"/>
      <sheetName val="INDEX"/>
    </sheetNames>
    <sheetDataSet>
      <sheetData sheetId="0">
        <row r="2">
          <cell r="C2" t="str">
            <v>Account Name</v>
          </cell>
        </row>
        <row r="3">
          <cell r="C3" t="str">
            <v>3M</v>
          </cell>
        </row>
        <row r="9">
          <cell r="C9" t="str">
            <v>Account Name</v>
          </cell>
        </row>
        <row r="10">
          <cell r="C10" t="str">
            <v>3M</v>
          </cell>
        </row>
        <row r="11">
          <cell r="C11" t="str">
            <v>Aetna</v>
          </cell>
        </row>
        <row r="12">
          <cell r="C12" t="str">
            <v>Air Products &amp; Chem.</v>
          </cell>
        </row>
        <row r="13">
          <cell r="C13" t="str">
            <v>Alcoa</v>
          </cell>
        </row>
        <row r="14">
          <cell r="C14" t="str">
            <v>Allstate</v>
          </cell>
        </row>
        <row r="15">
          <cell r="C15" t="str">
            <v>Alltel</v>
          </cell>
        </row>
        <row r="16">
          <cell r="C16" t="str">
            <v>Altria Group</v>
          </cell>
        </row>
        <row r="17">
          <cell r="C17" t="str">
            <v>Amazon.com</v>
          </cell>
        </row>
        <row r="18">
          <cell r="C18" t="str">
            <v>American Express</v>
          </cell>
        </row>
        <row r="19">
          <cell r="C19" t="str">
            <v>American Intl. Group</v>
          </cell>
        </row>
        <row r="20">
          <cell r="C20" t="str">
            <v>American Standard</v>
          </cell>
        </row>
        <row r="21">
          <cell r="C21" t="str">
            <v>Ameriprise Financial</v>
          </cell>
        </row>
        <row r="22">
          <cell r="C22" t="str">
            <v>AmerisourceBergen</v>
          </cell>
        </row>
        <row r="23">
          <cell r="C23" t="str">
            <v>Anadarko Petroleum</v>
          </cell>
        </row>
        <row r="24">
          <cell r="C24" t="str">
            <v>Aon</v>
          </cell>
        </row>
        <row r="25">
          <cell r="C25" t="str">
            <v>Apache</v>
          </cell>
        </row>
        <row r="26">
          <cell r="C26" t="str">
            <v>Applied Materials</v>
          </cell>
        </row>
        <row r="27">
          <cell r="C27" t="str">
            <v>Aramark</v>
          </cell>
        </row>
        <row r="28">
          <cell r="C28" t="str">
            <v>Archer Daniels Midland</v>
          </cell>
        </row>
        <row r="29">
          <cell r="C29" t="str">
            <v>ArvinMeritor</v>
          </cell>
        </row>
        <row r="30">
          <cell r="C30" t="str">
            <v>Ashland</v>
          </cell>
        </row>
        <row r="31">
          <cell r="C31" t="str">
            <v>Assurant</v>
          </cell>
        </row>
        <row r="32">
          <cell r="C32" t="str">
            <v>AT&amp;T</v>
          </cell>
        </row>
        <row r="33">
          <cell r="C33" t="str">
            <v>Automatic Data Proc.</v>
          </cell>
        </row>
        <row r="34">
          <cell r="C34" t="str">
            <v>Avon Products</v>
          </cell>
        </row>
        <row r="35">
          <cell r="C35" t="str">
            <v>Baker Hughes</v>
          </cell>
        </row>
        <row r="36">
          <cell r="C36" t="str">
            <v>Bank of America Corp.</v>
          </cell>
        </row>
        <row r="37">
          <cell r="C37" t="str">
            <v>Bank of New York Co.</v>
          </cell>
        </row>
        <row r="38">
          <cell r="C38" t="str">
            <v>Baxter International</v>
          </cell>
        </row>
        <row r="39">
          <cell r="C39" t="str">
            <v>BB&amp;T Corp.</v>
          </cell>
        </row>
        <row r="40">
          <cell r="C40" t="str">
            <v>Berkshire Hathaway</v>
          </cell>
        </row>
        <row r="41">
          <cell r="C41" t="str">
            <v>Best Buy</v>
          </cell>
        </row>
        <row r="42">
          <cell r="C42" t="str">
            <v>BJ's Wholesale Club</v>
          </cell>
        </row>
        <row r="43">
          <cell r="C43" t="str">
            <v>Boeing</v>
          </cell>
        </row>
        <row r="44">
          <cell r="C44" t="str">
            <v>Cardinal Health</v>
          </cell>
        </row>
        <row r="45">
          <cell r="C45" t="str">
            <v>Caremark Rx</v>
          </cell>
        </row>
        <row r="46">
          <cell r="C46" t="str">
            <v>Caterpillar</v>
          </cell>
        </row>
        <row r="47">
          <cell r="C47" t="str">
            <v>CenterPoint Energy</v>
          </cell>
        </row>
        <row r="48">
          <cell r="C48" t="str">
            <v>Chevron</v>
          </cell>
        </row>
        <row r="49">
          <cell r="C49" t="str">
            <v>Circuit City Stores</v>
          </cell>
        </row>
        <row r="50">
          <cell r="C50" t="str">
            <v>Cisco Systems</v>
          </cell>
        </row>
        <row r="51">
          <cell r="C51" t="str">
            <v>Citigroup</v>
          </cell>
        </row>
        <row r="52">
          <cell r="C52" t="str">
            <v>Coca-Cola</v>
          </cell>
        </row>
        <row r="53">
          <cell r="C53" t="str">
            <v>Comcast</v>
          </cell>
        </row>
        <row r="54">
          <cell r="C54" t="str">
            <v>ConocoPhillips</v>
          </cell>
        </row>
        <row r="55">
          <cell r="C55" t="str">
            <v>Consolidated Edison</v>
          </cell>
        </row>
        <row r="56">
          <cell r="C56" t="str">
            <v>Costco Wholesale</v>
          </cell>
        </row>
        <row r="57">
          <cell r="C57" t="str">
            <v>Countrywide Financial</v>
          </cell>
        </row>
        <row r="58">
          <cell r="C58" t="str">
            <v>CSX</v>
          </cell>
        </row>
        <row r="59">
          <cell r="C59" t="str">
            <v>Cummins</v>
          </cell>
        </row>
        <row r="60">
          <cell r="C60" t="str">
            <v>CVS/Caremark</v>
          </cell>
        </row>
        <row r="61">
          <cell r="C61" t="str">
            <v>Dana</v>
          </cell>
        </row>
        <row r="62">
          <cell r="C62" t="str">
            <v>Danaher</v>
          </cell>
        </row>
        <row r="63">
          <cell r="C63" t="str">
            <v>Dean Foods</v>
          </cell>
        </row>
        <row r="64">
          <cell r="C64" t="str">
            <v>Deere</v>
          </cell>
        </row>
        <row r="65">
          <cell r="C65" t="str">
            <v>Dell</v>
          </cell>
        </row>
        <row r="66">
          <cell r="C66" t="str">
            <v>Delphi</v>
          </cell>
        </row>
        <row r="67">
          <cell r="C67" t="str">
            <v>Devon Energy</v>
          </cell>
        </row>
        <row r="68">
          <cell r="C68" t="str">
            <v>Dollar General</v>
          </cell>
        </row>
        <row r="69">
          <cell r="C69" t="str">
            <v>Dow Chemical</v>
          </cell>
        </row>
        <row r="70">
          <cell r="C70" t="str">
            <v>DTE Energy</v>
          </cell>
        </row>
        <row r="71">
          <cell r="C71" t="str">
            <v>DuPont</v>
          </cell>
        </row>
        <row r="72">
          <cell r="C72" t="str">
            <v>Echostar Communications</v>
          </cell>
        </row>
        <row r="73">
          <cell r="C73" t="str">
            <v>EMC</v>
          </cell>
        </row>
        <row r="74">
          <cell r="C74" t="str">
            <v>Entergy</v>
          </cell>
        </row>
        <row r="75">
          <cell r="C75" t="str">
            <v>Exxon Mobil</v>
          </cell>
        </row>
        <row r="76">
          <cell r="C76" t="str">
            <v>Federated Dept. Stores</v>
          </cell>
        </row>
        <row r="77">
          <cell r="C77" t="str">
            <v>FedEx</v>
          </cell>
        </row>
        <row r="78">
          <cell r="C78" t="str">
            <v>Fidelity National Financial</v>
          </cell>
        </row>
        <row r="79">
          <cell r="C79" t="str">
            <v>Fifth Third Bancorp</v>
          </cell>
        </row>
        <row r="80">
          <cell r="C80" t="str">
            <v>First American Corp.</v>
          </cell>
        </row>
        <row r="81">
          <cell r="C81" t="str">
            <v>FirstEnergy</v>
          </cell>
        </row>
        <row r="82">
          <cell r="C82" t="str">
            <v>Ford Motor</v>
          </cell>
        </row>
        <row r="83">
          <cell r="C83" t="str">
            <v>Fortune Brands</v>
          </cell>
        </row>
        <row r="84">
          <cell r="C84" t="str">
            <v>Freddie Mac</v>
          </cell>
        </row>
        <row r="85">
          <cell r="C85" t="str">
            <v>General Dynamics</v>
          </cell>
        </row>
        <row r="86">
          <cell r="C86" t="str">
            <v>General Electric</v>
          </cell>
        </row>
        <row r="87">
          <cell r="C87" t="str">
            <v>General Mills</v>
          </cell>
        </row>
        <row r="88">
          <cell r="C88" t="str">
            <v>General Motors</v>
          </cell>
        </row>
        <row r="89">
          <cell r="C89" t="str">
            <v>Genuine Parts</v>
          </cell>
        </row>
        <row r="90">
          <cell r="C90" t="str">
            <v>Genworth Financial</v>
          </cell>
        </row>
        <row r="91">
          <cell r="C91" t="str">
            <v>Goldman Sachs Group</v>
          </cell>
        </row>
        <row r="92">
          <cell r="C92" t="str">
            <v>Google</v>
          </cell>
        </row>
        <row r="93">
          <cell r="C93" t="str">
            <v>Guardian Life of America</v>
          </cell>
        </row>
        <row r="94">
          <cell r="C94" t="str">
            <v>H.J. Heinz</v>
          </cell>
        </row>
        <row r="95">
          <cell r="C95" t="str">
            <v>Halliburton</v>
          </cell>
        </row>
        <row r="96">
          <cell r="C96" t="str">
            <v>Harrah's Entertainment</v>
          </cell>
        </row>
        <row r="97">
          <cell r="C97" t="str">
            <v>Hartford Financial Services</v>
          </cell>
        </row>
        <row r="98">
          <cell r="C98" t="str">
            <v>HCA</v>
          </cell>
        </row>
        <row r="99">
          <cell r="C99" t="str">
            <v>Hess</v>
          </cell>
        </row>
        <row r="100">
          <cell r="C100" t="str">
            <v>Hewlett-Packard</v>
          </cell>
        </row>
        <row r="101">
          <cell r="C101" t="str">
            <v>Hilton Hotels</v>
          </cell>
        </row>
        <row r="102">
          <cell r="C102" t="str">
            <v>Home Depot</v>
          </cell>
        </row>
        <row r="103">
          <cell r="C103" t="str">
            <v>Honeywell Intl.</v>
          </cell>
        </row>
        <row r="104">
          <cell r="C104" t="str">
            <v>Ingram Micro</v>
          </cell>
        </row>
        <row r="105">
          <cell r="C105" t="str">
            <v>Intel</v>
          </cell>
        </row>
        <row r="106">
          <cell r="C106" t="str">
            <v>International Paper</v>
          </cell>
        </row>
        <row r="107">
          <cell r="C107" t="str">
            <v>Intl. Business Machines</v>
          </cell>
        </row>
        <row r="108">
          <cell r="C108" t="str">
            <v>ITT</v>
          </cell>
        </row>
        <row r="109">
          <cell r="C109" t="str">
            <v>J.P. Morgan Chase &amp; Co.</v>
          </cell>
        </row>
        <row r="110">
          <cell r="C110" t="str">
            <v>Johnson &amp; Johnson</v>
          </cell>
        </row>
        <row r="111">
          <cell r="C111" t="str">
            <v>Johnson Controls</v>
          </cell>
        </row>
        <row r="112">
          <cell r="C112" t="str">
            <v>KB Home</v>
          </cell>
        </row>
        <row r="113">
          <cell r="C113" t="str">
            <v>Kellogg</v>
          </cell>
        </row>
        <row r="114">
          <cell r="C114" t="str">
            <v>Kinder Morgan</v>
          </cell>
        </row>
        <row r="115">
          <cell r="C115" t="str">
            <v>Kroger</v>
          </cell>
        </row>
        <row r="116">
          <cell r="C116" t="str">
            <v>Lehman Brothers Holdings</v>
          </cell>
        </row>
        <row r="117">
          <cell r="C117" t="str">
            <v>Liberty Media</v>
          </cell>
        </row>
        <row r="118">
          <cell r="C118" t="str">
            <v>Liberty Mutual Ins. Group</v>
          </cell>
        </row>
        <row r="119">
          <cell r="C119" t="str">
            <v>Limited Brands</v>
          </cell>
        </row>
        <row r="120">
          <cell r="C120" t="str">
            <v>Lincoln National</v>
          </cell>
        </row>
        <row r="121">
          <cell r="C121" t="str">
            <v>Lockheed Martin</v>
          </cell>
        </row>
        <row r="122">
          <cell r="C122" t="str">
            <v>Lowe's</v>
          </cell>
        </row>
        <row r="123">
          <cell r="C123" t="str">
            <v>Lucent Technologies</v>
          </cell>
        </row>
        <row r="124">
          <cell r="C124" t="str">
            <v>Marathon Oil</v>
          </cell>
        </row>
        <row r="125">
          <cell r="C125" t="str">
            <v>Marriott International</v>
          </cell>
        </row>
        <row r="126">
          <cell r="C126" t="str">
            <v>Marsh &amp; McLennan</v>
          </cell>
        </row>
        <row r="127">
          <cell r="C127" t="str">
            <v>Massachusetts Mutual Life Insurance</v>
          </cell>
        </row>
        <row r="128">
          <cell r="C128" t="str">
            <v>McKesson</v>
          </cell>
        </row>
        <row r="129">
          <cell r="C129" t="str">
            <v>Medco Health Solutions</v>
          </cell>
        </row>
        <row r="130">
          <cell r="C130" t="str">
            <v>Medtronic</v>
          </cell>
        </row>
        <row r="131">
          <cell r="C131" t="str">
            <v>Merck</v>
          </cell>
        </row>
        <row r="132">
          <cell r="C132" t="str">
            <v>Merrill Lynch</v>
          </cell>
        </row>
        <row r="133">
          <cell r="C133" t="str">
            <v>MetLife</v>
          </cell>
        </row>
        <row r="134">
          <cell r="C134" t="str">
            <v>Microsoft</v>
          </cell>
        </row>
        <row r="135">
          <cell r="C135" t="str">
            <v>Morgan Stanley</v>
          </cell>
        </row>
        <row r="136">
          <cell r="C136" t="str">
            <v>Motorola</v>
          </cell>
        </row>
        <row r="137">
          <cell r="C137" t="str">
            <v>New York Life Insurance</v>
          </cell>
        </row>
        <row r="138">
          <cell r="C138" t="str">
            <v>News Corp.</v>
          </cell>
        </row>
        <row r="139">
          <cell r="C139" t="str">
            <v>Nordstrom</v>
          </cell>
        </row>
        <row r="140">
          <cell r="C140" t="str">
            <v>Norfolk Southern</v>
          </cell>
        </row>
        <row r="141">
          <cell r="C141" t="str">
            <v>Northrop Grumman</v>
          </cell>
        </row>
        <row r="142">
          <cell r="C142" t="str">
            <v>OfficeMax</v>
          </cell>
        </row>
        <row r="143">
          <cell r="C143" t="str">
            <v>Omnicom Group</v>
          </cell>
        </row>
        <row r="144">
          <cell r="C144" t="str">
            <v>ONEOK</v>
          </cell>
        </row>
        <row r="145">
          <cell r="C145" t="str">
            <v>Parker Hannifin</v>
          </cell>
        </row>
        <row r="146">
          <cell r="C146" t="str">
            <v>Pepco Holdings</v>
          </cell>
        </row>
        <row r="147">
          <cell r="C147" t="str">
            <v>PepsiCo</v>
          </cell>
        </row>
        <row r="148">
          <cell r="C148" t="str">
            <v>Pfizer</v>
          </cell>
        </row>
        <row r="149">
          <cell r="C149" t="str">
            <v>Phelps Dodge</v>
          </cell>
        </row>
        <row r="150">
          <cell r="C150" t="str">
            <v>PNC Financial Services Group</v>
          </cell>
        </row>
        <row r="151">
          <cell r="C151" t="str">
            <v>PPG Industries</v>
          </cell>
        </row>
        <row r="152">
          <cell r="C152" t="str">
            <v>Praxair</v>
          </cell>
        </row>
        <row r="153">
          <cell r="C153" t="str">
            <v>Principal Financial</v>
          </cell>
        </row>
        <row r="154">
          <cell r="C154" t="str">
            <v>Procter &amp; Gamble</v>
          </cell>
        </row>
        <row r="155">
          <cell r="C155" t="str">
            <v>Progress Energy</v>
          </cell>
        </row>
        <row r="156">
          <cell r="C156" t="str">
            <v>Prudential Financial</v>
          </cell>
        </row>
        <row r="157">
          <cell r="C157" t="str">
            <v>R.R. Donnelley &amp; Sons</v>
          </cell>
        </row>
        <row r="158">
          <cell r="C158" t="str">
            <v>Raytheon</v>
          </cell>
        </row>
        <row r="159">
          <cell r="C159" t="str">
            <v>Reliant Energy</v>
          </cell>
        </row>
        <row r="160">
          <cell r="C160" t="str">
            <v>Reynolds American</v>
          </cell>
        </row>
        <row r="161">
          <cell r="C161" t="str">
            <v>Rohm &amp; Haas</v>
          </cell>
        </row>
        <row r="162">
          <cell r="C162" t="str">
            <v>S&amp;C Holdco 3</v>
          </cell>
        </row>
        <row r="163">
          <cell r="C163" t="str">
            <v>Safeway</v>
          </cell>
        </row>
        <row r="164">
          <cell r="C164" t="str">
            <v>SAIC</v>
          </cell>
        </row>
        <row r="165">
          <cell r="C165" t="str">
            <v>Sanmina-SCI</v>
          </cell>
        </row>
        <row r="166">
          <cell r="C166" t="str">
            <v>Schering-Plough</v>
          </cell>
        </row>
        <row r="167">
          <cell r="C167" t="str">
            <v>Sears Holdings</v>
          </cell>
        </row>
        <row r="168">
          <cell r="C168" t="str">
            <v>Sempra Energy</v>
          </cell>
        </row>
        <row r="169">
          <cell r="C169" t="str">
            <v>SLM</v>
          </cell>
        </row>
        <row r="170">
          <cell r="C170" t="str">
            <v>Smithfield Foods</v>
          </cell>
        </row>
        <row r="171">
          <cell r="C171" t="str">
            <v>Solectron</v>
          </cell>
        </row>
        <row r="172">
          <cell r="C172" t="str">
            <v>Sonic Automotive</v>
          </cell>
        </row>
        <row r="173">
          <cell r="C173" t="str">
            <v>Southwest Airlines</v>
          </cell>
        </row>
        <row r="174">
          <cell r="C174" t="str">
            <v>Sprint Nextel</v>
          </cell>
        </row>
        <row r="175">
          <cell r="C175" t="str">
            <v>State Farm Insurance Cos</v>
          </cell>
        </row>
        <row r="176">
          <cell r="C176" t="str">
            <v>State St. Corp.</v>
          </cell>
        </row>
        <row r="177">
          <cell r="C177" t="str">
            <v>Sunoco</v>
          </cell>
        </row>
        <row r="178">
          <cell r="C178" t="str">
            <v>Sysco</v>
          </cell>
        </row>
        <row r="179">
          <cell r="C179" t="str">
            <v>Target</v>
          </cell>
        </row>
        <row r="180">
          <cell r="C180" t="str">
            <v>Tenet Healthcare</v>
          </cell>
        </row>
        <row r="181">
          <cell r="C181" t="str">
            <v>TEPPCO Partners</v>
          </cell>
        </row>
        <row r="182">
          <cell r="C182" t="str">
            <v>TIAA-CREF</v>
          </cell>
        </row>
        <row r="183">
          <cell r="C183" t="str">
            <v>Time Warner</v>
          </cell>
        </row>
        <row r="184">
          <cell r="C184" t="str">
            <v>Toys "R" Us</v>
          </cell>
        </row>
        <row r="185">
          <cell r="C185" t="str">
            <v>Travelers Cos.</v>
          </cell>
        </row>
        <row r="186">
          <cell r="C186" t="str">
            <v>TXU</v>
          </cell>
        </row>
        <row r="187">
          <cell r="C187" t="str">
            <v>Tyson Foods</v>
          </cell>
        </row>
        <row r="188">
          <cell r="C188" t="str">
            <v>United Auto Group</v>
          </cell>
        </row>
        <row r="189">
          <cell r="C189" t="str">
            <v>United Parcel Service</v>
          </cell>
        </row>
        <row r="190">
          <cell r="C190" t="str">
            <v>United Technologies</v>
          </cell>
        </row>
        <row r="191">
          <cell r="C191" t="str">
            <v>UnitedHealth Group</v>
          </cell>
        </row>
        <row r="192">
          <cell r="C192" t="str">
            <v>Unum Group</v>
          </cell>
        </row>
        <row r="193">
          <cell r="C193" t="str">
            <v>US Airways Group</v>
          </cell>
        </row>
        <row r="194">
          <cell r="C194" t="str">
            <v>Valero Energy</v>
          </cell>
        </row>
        <row r="195">
          <cell r="C195" t="str">
            <v>Verizon Communications</v>
          </cell>
        </row>
        <row r="196">
          <cell r="C196" t="str">
            <v>Viacom</v>
          </cell>
        </row>
        <row r="197">
          <cell r="C197" t="str">
            <v>Visteon</v>
          </cell>
        </row>
        <row r="198">
          <cell r="C198" t="str">
            <v>Wachovia Corp.</v>
          </cell>
        </row>
        <row r="199">
          <cell r="C199" t="str">
            <v>Walgreen</v>
          </cell>
        </row>
        <row r="200">
          <cell r="C200" t="str">
            <v>Wal-Mart Stores</v>
          </cell>
        </row>
        <row r="201">
          <cell r="C201" t="str">
            <v>Walt Disney</v>
          </cell>
        </row>
        <row r="202">
          <cell r="C202" t="str">
            <v>Washington Mutual</v>
          </cell>
        </row>
        <row r="203">
          <cell r="C203" t="str">
            <v>Wellpoint</v>
          </cell>
        </row>
        <row r="204">
          <cell r="C204" t="str">
            <v>Wells Fargo</v>
          </cell>
        </row>
        <row r="205">
          <cell r="C205" t="str">
            <v>Williams</v>
          </cell>
        </row>
        <row r="206">
          <cell r="C206" t="str">
            <v>World Fuel Services</v>
          </cell>
        </row>
        <row r="207">
          <cell r="C207" t="str">
            <v>Xcel Energy</v>
          </cell>
        </row>
        <row r="208">
          <cell r="C208" t="str">
            <v>YRC Worldwide</v>
          </cell>
        </row>
        <row r="209">
          <cell r="C209" t="str">
            <v>Yum Brands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G12" t="str">
            <v>Adelaide</v>
          </cell>
        </row>
        <row r="13">
          <cell r="G13" t="str">
            <v>Brisbane</v>
          </cell>
        </row>
        <row r="14">
          <cell r="G14" t="str">
            <v>Darwin</v>
          </cell>
        </row>
        <row r="15">
          <cell r="G15" t="str">
            <v>Hobart</v>
          </cell>
        </row>
        <row r="16">
          <cell r="G16" t="str">
            <v>Melbourne</v>
          </cell>
        </row>
        <row r="17">
          <cell r="G17" t="str">
            <v>Perth</v>
          </cell>
        </row>
        <row r="18">
          <cell r="G18" t="str">
            <v>Sydney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VLOOKUP"/>
      <sheetName val=" VLOOKUP Activity"/>
      <sheetName val="MATCH"/>
      <sheetName val="INDEX"/>
      <sheetName val="INDEX Activity"/>
      <sheetName val="CHOOSE"/>
      <sheetName val="INTERACTIVE DEMO"/>
      <sheetName val="INTERACTIVE EXERCISE"/>
    </sheetNames>
    <sheetDataSet>
      <sheetData sheetId="0"/>
      <sheetData sheetId="1">
        <row r="13">
          <cell r="E13">
            <v>41334</v>
          </cell>
        </row>
      </sheetData>
      <sheetData sheetId="2"/>
      <sheetData sheetId="3"/>
      <sheetData sheetId="4"/>
      <sheetData sheetId="5"/>
      <sheetData sheetId="6">
        <row r="14">
          <cell r="U14" t="str">
            <v>Staff Turnover</v>
          </cell>
          <cell r="V14" t="b">
            <v>1</v>
          </cell>
          <cell r="W14" t="b">
            <v>0</v>
          </cell>
        </row>
        <row r="15">
          <cell r="E15">
            <v>60</v>
          </cell>
          <cell r="F15">
            <v>210</v>
          </cell>
          <cell r="G15">
            <v>6.6</v>
          </cell>
          <cell r="H15">
            <v>13</v>
          </cell>
          <cell r="I15">
            <v>35</v>
          </cell>
          <cell r="J15">
            <v>82</v>
          </cell>
          <cell r="K15">
            <v>80</v>
          </cell>
          <cell r="L15">
            <v>85</v>
          </cell>
          <cell r="M15">
            <v>3</v>
          </cell>
          <cell r="N15">
            <v>1</v>
          </cell>
          <cell r="Y15" t="str">
            <v>Cash Ratio</v>
          </cell>
        </row>
        <row r="16">
          <cell r="E16">
            <v>75</v>
          </cell>
          <cell r="F16">
            <v>250</v>
          </cell>
          <cell r="G16">
            <v>8</v>
          </cell>
          <cell r="H16">
            <v>20</v>
          </cell>
          <cell r="I16">
            <v>50</v>
          </cell>
          <cell r="J16">
            <v>95</v>
          </cell>
          <cell r="K16">
            <v>95</v>
          </cell>
          <cell r="L16">
            <v>95</v>
          </cell>
          <cell r="M16">
            <v>5</v>
          </cell>
          <cell r="N16">
            <v>3</v>
          </cell>
          <cell r="Y16" t="str">
            <v>Current Ratio</v>
          </cell>
        </row>
        <row r="17">
          <cell r="E17">
            <v>70.8</v>
          </cell>
          <cell r="F17">
            <v>210</v>
          </cell>
          <cell r="G17">
            <v>6.5</v>
          </cell>
          <cell r="H17">
            <v>16.399999999999999</v>
          </cell>
          <cell r="I17">
            <v>50.9</v>
          </cell>
          <cell r="J17">
            <v>83.3</v>
          </cell>
          <cell r="K17">
            <v>84.6</v>
          </cell>
          <cell r="L17">
            <v>90.2</v>
          </cell>
          <cell r="M17">
            <v>4.3</v>
          </cell>
          <cell r="N17">
            <v>2</v>
          </cell>
          <cell r="Y17" t="str">
            <v>Profit/ TO Ratio</v>
          </cell>
        </row>
        <row r="18">
          <cell r="E18">
            <v>73.5</v>
          </cell>
          <cell r="F18">
            <v>250.3</v>
          </cell>
          <cell r="G18">
            <v>6.7</v>
          </cell>
          <cell r="H18">
            <v>13.1</v>
          </cell>
          <cell r="I18">
            <v>40.700000000000003</v>
          </cell>
          <cell r="J18">
            <v>82.1</v>
          </cell>
          <cell r="K18">
            <v>91.9</v>
          </cell>
          <cell r="L18">
            <v>87.8</v>
          </cell>
          <cell r="M18">
            <v>4.7</v>
          </cell>
          <cell r="N18">
            <v>3</v>
          </cell>
          <cell r="Y18" t="str">
            <v>Receivables</v>
          </cell>
        </row>
        <row r="19">
          <cell r="E19">
            <v>73.400000000000006</v>
          </cell>
          <cell r="F19">
            <v>209</v>
          </cell>
          <cell r="G19">
            <v>7</v>
          </cell>
          <cell r="H19">
            <v>15.5</v>
          </cell>
          <cell r="I19">
            <v>46.2</v>
          </cell>
          <cell r="J19">
            <v>81.900000000000006</v>
          </cell>
          <cell r="K19">
            <v>85.1</v>
          </cell>
          <cell r="L19">
            <v>88.9</v>
          </cell>
          <cell r="M19">
            <v>4.7</v>
          </cell>
          <cell r="N19">
            <v>1</v>
          </cell>
          <cell r="Y19" t="str">
            <v>Debt Quota</v>
          </cell>
        </row>
        <row r="20">
          <cell r="E20">
            <v>73.2</v>
          </cell>
          <cell r="F20">
            <v>200.3</v>
          </cell>
          <cell r="G20">
            <v>6.8</v>
          </cell>
          <cell r="H20">
            <v>16</v>
          </cell>
          <cell r="I20">
            <v>51.8</v>
          </cell>
          <cell r="J20">
            <v>81.5</v>
          </cell>
          <cell r="K20">
            <v>90</v>
          </cell>
          <cell r="L20">
            <v>87.7</v>
          </cell>
          <cell r="M20">
            <v>3.8</v>
          </cell>
          <cell r="N20">
            <v>2</v>
          </cell>
          <cell r="Y20" t="str">
            <v>Production Volume</v>
          </cell>
        </row>
        <row r="21">
          <cell r="E21">
            <v>68.7</v>
          </cell>
          <cell r="F21">
            <v>225.1</v>
          </cell>
          <cell r="G21">
            <v>7.1</v>
          </cell>
          <cell r="H21">
            <v>13.7</v>
          </cell>
          <cell r="I21">
            <v>51.5</v>
          </cell>
          <cell r="J21">
            <v>87.4</v>
          </cell>
          <cell r="K21">
            <v>91.1</v>
          </cell>
          <cell r="L21">
            <v>89.2</v>
          </cell>
          <cell r="M21">
            <v>4.0999999999999996</v>
          </cell>
          <cell r="N21">
            <v>3</v>
          </cell>
          <cell r="Y21" t="str">
            <v>Quantity Stored</v>
          </cell>
        </row>
        <row r="22">
          <cell r="E22">
            <v>71.599999999999994</v>
          </cell>
          <cell r="F22">
            <v>206.3</v>
          </cell>
          <cell r="G22">
            <v>6.6</v>
          </cell>
          <cell r="H22">
            <v>14.4</v>
          </cell>
          <cell r="I22">
            <v>49.2</v>
          </cell>
          <cell r="J22">
            <v>87.6</v>
          </cell>
          <cell r="K22">
            <v>84.1</v>
          </cell>
          <cell r="L22">
            <v>88.5</v>
          </cell>
          <cell r="M22">
            <v>4.4000000000000004</v>
          </cell>
          <cell r="N22">
            <v>1</v>
          </cell>
          <cell r="Y22" t="str">
            <v>Labour</v>
          </cell>
        </row>
        <row r="23">
          <cell r="E23">
            <v>66.7</v>
          </cell>
          <cell r="F23">
            <v>256.5</v>
          </cell>
          <cell r="G23">
            <v>6.9</v>
          </cell>
          <cell r="H23">
            <v>14.1</v>
          </cell>
          <cell r="I23">
            <v>46.9</v>
          </cell>
          <cell r="J23">
            <v>90.2</v>
          </cell>
          <cell r="K23">
            <v>90</v>
          </cell>
          <cell r="L23">
            <v>87.7</v>
          </cell>
          <cell r="M23">
            <v>4.7</v>
          </cell>
          <cell r="N23">
            <v>2</v>
          </cell>
          <cell r="Y23" t="str">
            <v>Absentee</v>
          </cell>
        </row>
        <row r="24">
          <cell r="E24">
            <v>60.2</v>
          </cell>
          <cell r="F24">
            <v>254.8</v>
          </cell>
          <cell r="G24">
            <v>6.2</v>
          </cell>
          <cell r="H24">
            <v>16.100000000000001</v>
          </cell>
          <cell r="I24">
            <v>43.3</v>
          </cell>
          <cell r="J24">
            <v>82.6</v>
          </cell>
          <cell r="K24">
            <v>94.5</v>
          </cell>
          <cell r="L24">
            <v>87.1</v>
          </cell>
          <cell r="M24">
            <v>4.9000000000000004</v>
          </cell>
          <cell r="N24">
            <v>3</v>
          </cell>
          <cell r="Y24" t="str">
            <v>Staff Turnover</v>
          </cell>
        </row>
        <row r="25">
          <cell r="E25">
            <v>77</v>
          </cell>
          <cell r="F25">
            <v>239.6</v>
          </cell>
          <cell r="G25">
            <v>6.1</v>
          </cell>
          <cell r="H25">
            <v>16.100000000000001</v>
          </cell>
          <cell r="I25">
            <v>42.1</v>
          </cell>
          <cell r="J25">
            <v>89.5</v>
          </cell>
          <cell r="K25">
            <v>86.9</v>
          </cell>
          <cell r="L25">
            <v>84.3</v>
          </cell>
          <cell r="M25">
            <v>5.3000000000000007</v>
          </cell>
          <cell r="N25">
            <v>4</v>
          </cell>
        </row>
        <row r="26">
          <cell r="E26">
            <v>71</v>
          </cell>
          <cell r="F26">
            <v>215</v>
          </cell>
          <cell r="G26">
            <v>5.8</v>
          </cell>
          <cell r="H26">
            <v>18.8</v>
          </cell>
          <cell r="I26">
            <v>41.4</v>
          </cell>
          <cell r="J26">
            <v>79.3</v>
          </cell>
          <cell r="K26">
            <v>84.8</v>
          </cell>
          <cell r="L26">
            <v>85.2</v>
          </cell>
          <cell r="M26">
            <v>5.8</v>
          </cell>
          <cell r="N26">
            <v>1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FCD912-F467-4486-9468-4FA04D8D5571}">
  <sheetPr>
    <tabColor theme="6" tint="-0.249977111117893"/>
  </sheetPr>
  <dimension ref="A1:N105"/>
  <sheetViews>
    <sheetView tabSelected="1" workbookViewId="0">
      <selection activeCell="C13" sqref="C13"/>
    </sheetView>
  </sheetViews>
  <sheetFormatPr defaultRowHeight="15"/>
  <cols>
    <col min="1" max="1" width="8.875" style="5" customWidth="1"/>
    <col min="2" max="2" width="7.875" style="5" bestFit="1" customWidth="1"/>
    <col min="3" max="3" width="13.375" style="5" bestFit="1" customWidth="1"/>
    <col min="4" max="4" width="10.25" style="5" customWidth="1"/>
    <col min="5" max="5" width="11" style="5" customWidth="1"/>
    <col min="6" max="6" width="6.25" style="5" bestFit="1" customWidth="1"/>
    <col min="7" max="7" width="7.625" style="5" customWidth="1"/>
    <col min="8" max="8" width="5.625" style="5" bestFit="1" customWidth="1"/>
    <col min="9" max="9" width="5" style="5" bestFit="1" customWidth="1"/>
    <col min="10" max="10" width="6.75" style="5" bestFit="1" customWidth="1"/>
    <col min="11" max="11" width="14.75" style="5" bestFit="1" customWidth="1"/>
    <col min="12" max="12" width="18.625" style="5" customWidth="1"/>
    <col min="13" max="13" width="8" style="5" bestFit="1" customWidth="1"/>
    <col min="14" max="14" width="15.5" style="5" customWidth="1"/>
    <col min="15" max="16384" width="9" style="5"/>
  </cols>
  <sheetData>
    <row r="1" spans="1:14" ht="23.25" customHeight="1">
      <c r="A1" s="1"/>
      <c r="B1" s="1" t="s">
        <v>0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2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14</v>
      </c>
      <c r="N1" s="4"/>
    </row>
    <row r="2" spans="1:14">
      <c r="A2" s="6"/>
      <c r="B2" s="6" t="s">
        <v>1</v>
      </c>
      <c r="C2" s="6" t="s">
        <v>15</v>
      </c>
      <c r="D2" s="5" t="s">
        <v>16</v>
      </c>
      <c r="E2" s="5" t="s">
        <v>17</v>
      </c>
      <c r="F2" s="5" t="s">
        <v>18</v>
      </c>
      <c r="G2" s="5" t="s">
        <v>19</v>
      </c>
      <c r="H2" s="7">
        <v>2000</v>
      </c>
      <c r="I2" s="7">
        <f t="shared" ref="I2:I65" ca="1" si="0">YEAR(NOW())-H2</f>
        <v>21</v>
      </c>
      <c r="J2" s="8">
        <v>11000</v>
      </c>
      <c r="K2" s="9" t="s">
        <v>20</v>
      </c>
      <c r="L2" s="10" t="s">
        <v>21</v>
      </c>
      <c r="M2" s="11" t="s">
        <v>22</v>
      </c>
      <c r="N2" s="12"/>
    </row>
    <row r="3" spans="1:14">
      <c r="A3" s="6"/>
      <c r="B3" s="6" t="s">
        <v>2</v>
      </c>
      <c r="C3" s="6" t="s">
        <v>15</v>
      </c>
      <c r="D3" s="5" t="s">
        <v>16</v>
      </c>
      <c r="E3" s="5" t="s">
        <v>17</v>
      </c>
      <c r="F3" s="5" t="s">
        <v>18</v>
      </c>
      <c r="G3" s="5" t="s">
        <v>23</v>
      </c>
      <c r="H3" s="7">
        <v>2000</v>
      </c>
      <c r="I3" s="7">
        <f t="shared" ca="1" si="0"/>
        <v>21</v>
      </c>
      <c r="J3" s="8">
        <v>3999</v>
      </c>
      <c r="K3" s="9" t="s">
        <v>20</v>
      </c>
      <c r="L3" s="10" t="s">
        <v>21</v>
      </c>
      <c r="M3" s="11" t="s">
        <v>24</v>
      </c>
      <c r="N3" s="12"/>
    </row>
    <row r="4" spans="1:14">
      <c r="A4" s="6"/>
      <c r="B4" s="6" t="s">
        <v>2</v>
      </c>
      <c r="C4" s="6" t="s">
        <v>15</v>
      </c>
      <c r="D4" s="5" t="s">
        <v>16</v>
      </c>
      <c r="E4" s="5" t="s">
        <v>25</v>
      </c>
      <c r="F4" s="5" t="s">
        <v>26</v>
      </c>
      <c r="G4" s="5" t="s">
        <v>27</v>
      </c>
      <c r="H4" s="7">
        <v>2000</v>
      </c>
      <c r="I4" s="7">
        <f t="shared" ca="1" si="0"/>
        <v>21</v>
      </c>
      <c r="J4" s="8">
        <v>3200</v>
      </c>
      <c r="K4" s="13" t="s">
        <v>28</v>
      </c>
      <c r="L4" s="10" t="s">
        <v>29</v>
      </c>
      <c r="M4" s="11" t="s">
        <v>24</v>
      </c>
      <c r="N4" s="12"/>
    </row>
    <row r="5" spans="1:14">
      <c r="A5" s="6"/>
      <c r="B5" s="6" t="s">
        <v>2</v>
      </c>
      <c r="C5" s="6" t="s">
        <v>15</v>
      </c>
      <c r="D5" s="5" t="s">
        <v>16</v>
      </c>
      <c r="E5" s="5" t="s">
        <v>30</v>
      </c>
      <c r="F5" s="5" t="s">
        <v>31</v>
      </c>
      <c r="G5" s="5" t="s">
        <v>19</v>
      </c>
      <c r="H5" s="7">
        <v>2003</v>
      </c>
      <c r="I5" s="7">
        <f t="shared" ca="1" si="0"/>
        <v>18</v>
      </c>
      <c r="J5" s="8">
        <v>15400</v>
      </c>
      <c r="K5" s="9" t="s">
        <v>32</v>
      </c>
      <c r="L5" s="10" t="s">
        <v>29</v>
      </c>
      <c r="M5" s="11" t="s">
        <v>24</v>
      </c>
      <c r="N5" s="12"/>
    </row>
    <row r="6" spans="1:14">
      <c r="A6" s="6"/>
      <c r="B6" s="6" t="s">
        <v>2</v>
      </c>
      <c r="C6" s="6" t="s">
        <v>15</v>
      </c>
      <c r="D6" s="5" t="s">
        <v>16</v>
      </c>
      <c r="E6" s="5" t="s">
        <v>33</v>
      </c>
      <c r="F6" s="5" t="s">
        <v>31</v>
      </c>
      <c r="G6" s="5" t="s">
        <v>34</v>
      </c>
      <c r="H6" s="7">
        <v>2003</v>
      </c>
      <c r="I6" s="7">
        <f t="shared" ca="1" si="0"/>
        <v>18</v>
      </c>
      <c r="J6" s="8">
        <v>3400</v>
      </c>
      <c r="K6" s="13" t="s">
        <v>28</v>
      </c>
      <c r="L6" s="10" t="s">
        <v>29</v>
      </c>
      <c r="M6" s="11" t="s">
        <v>22</v>
      </c>
      <c r="N6" s="12"/>
    </row>
    <row r="7" spans="1:14">
      <c r="A7" s="6"/>
      <c r="B7" s="6" t="s">
        <v>2</v>
      </c>
      <c r="C7" s="6" t="s">
        <v>15</v>
      </c>
      <c r="D7" s="5" t="s">
        <v>16</v>
      </c>
      <c r="E7" s="5" t="s">
        <v>35</v>
      </c>
      <c r="F7" s="5" t="s">
        <v>26</v>
      </c>
      <c r="G7" s="5" t="s">
        <v>36</v>
      </c>
      <c r="H7" s="7">
        <v>2001</v>
      </c>
      <c r="I7" s="7">
        <f t="shared" ca="1" si="0"/>
        <v>20</v>
      </c>
      <c r="J7" s="8">
        <v>3420</v>
      </c>
      <c r="K7" s="13" t="s">
        <v>28</v>
      </c>
      <c r="L7" s="10" t="s">
        <v>21</v>
      </c>
      <c r="M7" s="11" t="s">
        <v>22</v>
      </c>
      <c r="N7" s="12"/>
    </row>
    <row r="8" spans="1:14">
      <c r="A8" s="6"/>
      <c r="B8" s="6" t="s">
        <v>3</v>
      </c>
      <c r="C8" s="6" t="s">
        <v>15</v>
      </c>
      <c r="D8" s="5" t="s">
        <v>16</v>
      </c>
      <c r="E8" s="5" t="s">
        <v>25</v>
      </c>
      <c r="F8" s="5" t="s">
        <v>26</v>
      </c>
      <c r="G8" s="5" t="s">
        <v>34</v>
      </c>
      <c r="H8" s="7">
        <v>2006</v>
      </c>
      <c r="I8" s="7">
        <f t="shared" ca="1" si="0"/>
        <v>15</v>
      </c>
      <c r="J8" s="8">
        <v>23450</v>
      </c>
      <c r="K8" s="9" t="s">
        <v>32</v>
      </c>
      <c r="L8" s="10" t="s">
        <v>21</v>
      </c>
      <c r="M8" s="11" t="s">
        <v>22</v>
      </c>
      <c r="N8" s="12"/>
    </row>
    <row r="9" spans="1:14">
      <c r="A9" s="6"/>
      <c r="B9" s="6" t="s">
        <v>3</v>
      </c>
      <c r="C9" s="6" t="s">
        <v>15</v>
      </c>
      <c r="D9" s="5" t="s">
        <v>16</v>
      </c>
      <c r="E9" s="5" t="s">
        <v>37</v>
      </c>
      <c r="F9" s="5" t="s">
        <v>26</v>
      </c>
      <c r="G9" s="5" t="s">
        <v>34</v>
      </c>
      <c r="H9" s="7">
        <v>2000</v>
      </c>
      <c r="I9" s="7">
        <f t="shared" ca="1" si="0"/>
        <v>21</v>
      </c>
      <c r="J9" s="8">
        <v>2090</v>
      </c>
      <c r="K9" s="9" t="s">
        <v>38</v>
      </c>
      <c r="L9" s="10" t="s">
        <v>39</v>
      </c>
      <c r="M9" s="11" t="s">
        <v>22</v>
      </c>
      <c r="N9" s="12"/>
    </row>
    <row r="10" spans="1:14">
      <c r="A10" s="6"/>
      <c r="B10" s="6" t="s">
        <v>3</v>
      </c>
      <c r="C10" s="6" t="s">
        <v>15</v>
      </c>
      <c r="D10" s="5" t="s">
        <v>16</v>
      </c>
      <c r="E10" s="5" t="s">
        <v>37</v>
      </c>
      <c r="F10" s="5" t="s">
        <v>26</v>
      </c>
      <c r="G10" s="5" t="s">
        <v>23</v>
      </c>
      <c r="H10" s="7">
        <v>2004</v>
      </c>
      <c r="I10" s="7">
        <f t="shared" ca="1" si="0"/>
        <v>17</v>
      </c>
      <c r="J10" s="8">
        <v>4500</v>
      </c>
      <c r="K10" s="9" t="s">
        <v>38</v>
      </c>
      <c r="L10" s="10" t="s">
        <v>39</v>
      </c>
      <c r="M10" s="11" t="s">
        <v>40</v>
      </c>
      <c r="N10" s="12"/>
    </row>
    <row r="11" spans="1:14">
      <c r="A11" s="6"/>
      <c r="B11" s="6" t="s">
        <v>3</v>
      </c>
      <c r="C11" s="6" t="s">
        <v>15</v>
      </c>
      <c r="D11" s="5" t="s">
        <v>16</v>
      </c>
      <c r="E11" s="5" t="s">
        <v>35</v>
      </c>
      <c r="F11" s="5" t="s">
        <v>26</v>
      </c>
      <c r="G11" s="5" t="s">
        <v>27</v>
      </c>
      <c r="H11" s="7">
        <v>2000</v>
      </c>
      <c r="I11" s="7">
        <f t="shared" ca="1" si="0"/>
        <v>21</v>
      </c>
      <c r="J11" s="8">
        <v>3900</v>
      </c>
      <c r="K11" s="9" t="s">
        <v>20</v>
      </c>
      <c r="L11" s="10" t="s">
        <v>29</v>
      </c>
      <c r="M11" s="11" t="s">
        <v>22</v>
      </c>
      <c r="N11" s="12"/>
    </row>
    <row r="12" spans="1:14">
      <c r="A12" s="6"/>
      <c r="B12" s="6" t="s">
        <v>1</v>
      </c>
      <c r="C12" s="6" t="s">
        <v>15</v>
      </c>
      <c r="D12" s="5" t="s">
        <v>41</v>
      </c>
      <c r="E12" s="5" t="s">
        <v>42</v>
      </c>
      <c r="F12" s="5" t="s">
        <v>18</v>
      </c>
      <c r="G12" s="5" t="s">
        <v>27</v>
      </c>
      <c r="H12" s="7">
        <v>2000</v>
      </c>
      <c r="I12" s="7">
        <f t="shared" ca="1" si="0"/>
        <v>21</v>
      </c>
      <c r="J12" s="8">
        <v>32100</v>
      </c>
      <c r="K12" s="9" t="s">
        <v>38</v>
      </c>
      <c r="L12" s="10" t="s">
        <v>21</v>
      </c>
      <c r="M12" s="11" t="s">
        <v>22</v>
      </c>
      <c r="N12" s="12"/>
    </row>
    <row r="13" spans="1:14">
      <c r="A13" s="6"/>
      <c r="B13" s="6" t="s">
        <v>2</v>
      </c>
      <c r="C13" s="6" t="s">
        <v>15</v>
      </c>
      <c r="D13" s="5" t="s">
        <v>41</v>
      </c>
      <c r="E13" s="5" t="s">
        <v>42</v>
      </c>
      <c r="F13" s="5" t="s">
        <v>18</v>
      </c>
      <c r="G13" s="5" t="s">
        <v>27</v>
      </c>
      <c r="H13" s="7">
        <v>2001</v>
      </c>
      <c r="I13" s="7">
        <f t="shared" ca="1" si="0"/>
        <v>20</v>
      </c>
      <c r="J13" s="8">
        <v>2540</v>
      </c>
      <c r="K13" s="9" t="s">
        <v>20</v>
      </c>
      <c r="L13" s="10" t="s">
        <v>39</v>
      </c>
      <c r="M13" s="11" t="s">
        <v>24</v>
      </c>
      <c r="N13" s="12"/>
    </row>
    <row r="14" spans="1:14">
      <c r="A14" s="6"/>
      <c r="B14" s="6" t="s">
        <v>3</v>
      </c>
      <c r="C14" s="6" t="s">
        <v>15</v>
      </c>
      <c r="D14" s="5" t="s">
        <v>41</v>
      </c>
      <c r="E14" s="5" t="s">
        <v>43</v>
      </c>
      <c r="F14" s="5" t="s">
        <v>26</v>
      </c>
      <c r="G14" s="5" t="s">
        <v>19</v>
      </c>
      <c r="H14" s="7">
        <v>2000</v>
      </c>
      <c r="I14" s="7">
        <f t="shared" ca="1" si="0"/>
        <v>21</v>
      </c>
      <c r="J14" s="8">
        <v>3400</v>
      </c>
      <c r="K14" s="9" t="s">
        <v>20</v>
      </c>
      <c r="L14" s="10" t="s">
        <v>21</v>
      </c>
      <c r="M14" s="11" t="s">
        <v>24</v>
      </c>
      <c r="N14" s="12"/>
    </row>
    <row r="15" spans="1:14">
      <c r="A15" s="6"/>
      <c r="B15" s="6" t="s">
        <v>3</v>
      </c>
      <c r="C15" s="6" t="s">
        <v>15</v>
      </c>
      <c r="D15" s="5" t="s">
        <v>41</v>
      </c>
      <c r="E15" s="5" t="s">
        <v>44</v>
      </c>
      <c r="F15" s="5" t="s">
        <v>18</v>
      </c>
      <c r="G15" s="5" t="s">
        <v>36</v>
      </c>
      <c r="H15" s="7">
        <v>2000</v>
      </c>
      <c r="I15" s="7">
        <f t="shared" ca="1" si="0"/>
        <v>21</v>
      </c>
      <c r="J15" s="8">
        <v>5600</v>
      </c>
      <c r="K15" s="9" t="s">
        <v>20</v>
      </c>
      <c r="L15" s="10" t="s">
        <v>29</v>
      </c>
      <c r="M15" s="11" t="s">
        <v>24</v>
      </c>
      <c r="N15" s="12"/>
    </row>
    <row r="16" spans="1:14">
      <c r="A16" s="6"/>
      <c r="B16" s="6" t="s">
        <v>1</v>
      </c>
      <c r="C16" s="6" t="s">
        <v>15</v>
      </c>
      <c r="D16" s="5" t="s">
        <v>45</v>
      </c>
      <c r="E16" s="5" t="s">
        <v>46</v>
      </c>
      <c r="F16" s="5" t="s">
        <v>31</v>
      </c>
      <c r="G16" s="5" t="s">
        <v>34</v>
      </c>
      <c r="H16" s="7">
        <v>1999</v>
      </c>
      <c r="I16" s="7">
        <f t="shared" ca="1" si="0"/>
        <v>22</v>
      </c>
      <c r="J16" s="8">
        <v>8500</v>
      </c>
      <c r="K16" s="9" t="s">
        <v>38</v>
      </c>
      <c r="L16" s="10" t="s">
        <v>29</v>
      </c>
      <c r="M16" s="11" t="s">
        <v>22</v>
      </c>
      <c r="N16" s="12"/>
    </row>
    <row r="17" spans="1:14">
      <c r="A17" s="6"/>
      <c r="B17" s="6" t="s">
        <v>1</v>
      </c>
      <c r="C17" s="6" t="s">
        <v>15</v>
      </c>
      <c r="D17" s="5" t="s">
        <v>45</v>
      </c>
      <c r="E17" s="5" t="s">
        <v>46</v>
      </c>
      <c r="F17" s="5" t="s">
        <v>31</v>
      </c>
      <c r="G17" s="5" t="s">
        <v>19</v>
      </c>
      <c r="H17" s="7">
        <v>2000</v>
      </c>
      <c r="I17" s="7">
        <f t="shared" ca="1" si="0"/>
        <v>21</v>
      </c>
      <c r="J17" s="8">
        <v>3900</v>
      </c>
      <c r="K17" s="13" t="s">
        <v>28</v>
      </c>
      <c r="L17" s="10" t="s">
        <v>47</v>
      </c>
      <c r="M17" s="11" t="s">
        <v>40</v>
      </c>
      <c r="N17" s="12"/>
    </row>
    <row r="18" spans="1:14">
      <c r="A18" s="6"/>
      <c r="B18" s="6" t="s">
        <v>3</v>
      </c>
      <c r="C18" s="6" t="s">
        <v>15</v>
      </c>
      <c r="D18" s="5" t="s">
        <v>45</v>
      </c>
      <c r="E18" s="5" t="s">
        <v>46</v>
      </c>
      <c r="F18" s="5" t="s">
        <v>31</v>
      </c>
      <c r="G18" s="5" t="s">
        <v>19</v>
      </c>
      <c r="H18" s="7">
        <v>2001</v>
      </c>
      <c r="I18" s="7">
        <f t="shared" ca="1" si="0"/>
        <v>20</v>
      </c>
      <c r="J18" s="8">
        <v>14500</v>
      </c>
      <c r="K18" s="9" t="s">
        <v>38</v>
      </c>
      <c r="L18" s="10" t="s">
        <v>39</v>
      </c>
      <c r="M18" s="11" t="s">
        <v>24</v>
      </c>
      <c r="N18" s="12"/>
    </row>
    <row r="19" spans="1:14">
      <c r="A19" s="6"/>
      <c r="B19" s="6" t="s">
        <v>1</v>
      </c>
      <c r="C19" s="6" t="s">
        <v>15</v>
      </c>
      <c r="D19" s="5" t="s">
        <v>48</v>
      </c>
      <c r="E19" s="5" t="s">
        <v>49</v>
      </c>
      <c r="F19" s="5" t="s">
        <v>18</v>
      </c>
      <c r="G19" s="5" t="s">
        <v>19</v>
      </c>
      <c r="H19" s="7">
        <v>2005</v>
      </c>
      <c r="I19" s="7">
        <f t="shared" ca="1" si="0"/>
        <v>16</v>
      </c>
      <c r="J19" s="8">
        <v>18900</v>
      </c>
      <c r="K19" s="9" t="s">
        <v>32</v>
      </c>
      <c r="L19" s="10" t="s">
        <v>21</v>
      </c>
      <c r="M19" s="11" t="s">
        <v>24</v>
      </c>
      <c r="N19" s="12"/>
    </row>
    <row r="20" spans="1:14">
      <c r="A20" s="6"/>
      <c r="B20" s="6" t="s">
        <v>1</v>
      </c>
      <c r="C20" s="6" t="s">
        <v>15</v>
      </c>
      <c r="D20" s="5" t="s">
        <v>50</v>
      </c>
      <c r="E20" s="5" t="s">
        <v>51</v>
      </c>
      <c r="F20" s="5" t="s">
        <v>26</v>
      </c>
      <c r="G20" s="5" t="s">
        <v>27</v>
      </c>
      <c r="H20" s="7">
        <v>1998</v>
      </c>
      <c r="I20" s="7">
        <f t="shared" ca="1" si="0"/>
        <v>23</v>
      </c>
      <c r="J20" s="8">
        <v>500</v>
      </c>
      <c r="K20" s="13" t="s">
        <v>28</v>
      </c>
      <c r="L20" s="10" t="s">
        <v>47</v>
      </c>
      <c r="M20" s="11" t="s">
        <v>40</v>
      </c>
      <c r="N20" s="12"/>
    </row>
    <row r="21" spans="1:14">
      <c r="A21" s="6"/>
      <c r="B21" s="6" t="s">
        <v>2</v>
      </c>
      <c r="C21" s="6" t="s">
        <v>15</v>
      </c>
      <c r="D21" s="5" t="s">
        <v>50</v>
      </c>
      <c r="E21" s="5" t="s">
        <v>52</v>
      </c>
      <c r="F21" s="5" t="s">
        <v>26</v>
      </c>
      <c r="G21" s="5" t="s">
        <v>19</v>
      </c>
      <c r="H21" s="7">
        <v>1999</v>
      </c>
      <c r="I21" s="7">
        <f t="shared" ca="1" si="0"/>
        <v>22</v>
      </c>
      <c r="J21" s="8">
        <v>2000</v>
      </c>
      <c r="K21" s="13" t="s">
        <v>28</v>
      </c>
      <c r="L21" s="10" t="s">
        <v>47</v>
      </c>
      <c r="M21" s="11" t="s">
        <v>22</v>
      </c>
      <c r="N21" s="12"/>
    </row>
    <row r="22" spans="1:14">
      <c r="A22" s="6"/>
      <c r="B22" s="6" t="s">
        <v>3</v>
      </c>
      <c r="C22" s="6" t="s">
        <v>15</v>
      </c>
      <c r="D22" s="5" t="s">
        <v>50</v>
      </c>
      <c r="E22" s="5" t="s">
        <v>52</v>
      </c>
      <c r="F22" s="5" t="s">
        <v>26</v>
      </c>
      <c r="G22" s="5" t="s">
        <v>19</v>
      </c>
      <c r="H22" s="7">
        <v>2001</v>
      </c>
      <c r="I22" s="7">
        <f t="shared" ca="1" si="0"/>
        <v>20</v>
      </c>
      <c r="J22" s="8">
        <v>1200</v>
      </c>
      <c r="K22" s="9" t="s">
        <v>38</v>
      </c>
      <c r="L22" s="10" t="s">
        <v>47</v>
      </c>
      <c r="M22" s="11" t="s">
        <v>22</v>
      </c>
      <c r="N22" s="12"/>
    </row>
    <row r="23" spans="1:14">
      <c r="A23" s="6"/>
      <c r="B23" s="6" t="s">
        <v>3</v>
      </c>
      <c r="C23" s="6" t="s">
        <v>15</v>
      </c>
      <c r="D23" s="5" t="s">
        <v>50</v>
      </c>
      <c r="E23" s="5" t="s">
        <v>53</v>
      </c>
      <c r="F23" s="5" t="s">
        <v>31</v>
      </c>
      <c r="G23" s="5" t="s">
        <v>19</v>
      </c>
      <c r="H23" s="7">
        <v>2008</v>
      </c>
      <c r="I23" s="7">
        <f t="shared" ca="1" si="0"/>
        <v>13</v>
      </c>
      <c r="J23" s="8">
        <v>18500</v>
      </c>
      <c r="K23" s="9" t="s">
        <v>32</v>
      </c>
      <c r="L23" s="10" t="s">
        <v>39</v>
      </c>
      <c r="M23" s="11" t="s">
        <v>24</v>
      </c>
      <c r="N23" s="12"/>
    </row>
    <row r="24" spans="1:14">
      <c r="A24" s="6"/>
      <c r="B24" s="6" t="s">
        <v>2</v>
      </c>
      <c r="C24" s="6" t="s">
        <v>15</v>
      </c>
      <c r="D24" s="5" t="s">
        <v>54</v>
      </c>
      <c r="E24" s="5" t="s">
        <v>55</v>
      </c>
      <c r="F24" s="5" t="s">
        <v>26</v>
      </c>
      <c r="G24" s="5" t="s">
        <v>19</v>
      </c>
      <c r="H24" s="7">
        <v>2000</v>
      </c>
      <c r="I24" s="7">
        <f t="shared" ca="1" si="0"/>
        <v>21</v>
      </c>
      <c r="J24" s="8">
        <v>4300</v>
      </c>
      <c r="K24" s="13" t="s">
        <v>28</v>
      </c>
      <c r="L24" s="10" t="s">
        <v>39</v>
      </c>
      <c r="M24" s="11" t="s">
        <v>22</v>
      </c>
      <c r="N24" s="12"/>
    </row>
    <row r="25" spans="1:14">
      <c r="A25" s="6"/>
      <c r="B25" s="6" t="s">
        <v>3</v>
      </c>
      <c r="C25" s="6" t="s">
        <v>15</v>
      </c>
      <c r="D25" s="5" t="s">
        <v>54</v>
      </c>
      <c r="E25" s="5" t="s">
        <v>56</v>
      </c>
      <c r="F25" s="5" t="s">
        <v>31</v>
      </c>
      <c r="G25" s="5" t="s">
        <v>27</v>
      </c>
      <c r="H25" s="7">
        <v>2000</v>
      </c>
      <c r="I25" s="7">
        <f t="shared" ca="1" si="0"/>
        <v>21</v>
      </c>
      <c r="J25" s="8">
        <v>5700</v>
      </c>
      <c r="K25" s="13" t="s">
        <v>28</v>
      </c>
      <c r="L25" s="10" t="s">
        <v>21</v>
      </c>
      <c r="M25" s="11" t="s">
        <v>22</v>
      </c>
      <c r="N25" s="12"/>
    </row>
    <row r="26" spans="1:14">
      <c r="A26" s="6"/>
      <c r="B26" s="6" t="s">
        <v>2</v>
      </c>
      <c r="C26" s="6" t="s">
        <v>15</v>
      </c>
      <c r="D26" s="5" t="s">
        <v>57</v>
      </c>
      <c r="E26" s="5" t="s">
        <v>58</v>
      </c>
      <c r="F26" s="5" t="s">
        <v>26</v>
      </c>
      <c r="G26" s="5" t="s">
        <v>59</v>
      </c>
      <c r="H26" s="7">
        <v>2003</v>
      </c>
      <c r="I26" s="7">
        <f t="shared" ca="1" si="0"/>
        <v>18</v>
      </c>
      <c r="J26" s="8">
        <v>6700</v>
      </c>
      <c r="K26" s="13" t="s">
        <v>28</v>
      </c>
      <c r="L26" s="10" t="s">
        <v>29</v>
      </c>
      <c r="M26" s="11" t="s">
        <v>22</v>
      </c>
      <c r="N26" s="12"/>
    </row>
    <row r="27" spans="1:14">
      <c r="A27" s="6"/>
      <c r="B27" s="6" t="s">
        <v>2</v>
      </c>
      <c r="C27" s="6" t="s">
        <v>15</v>
      </c>
      <c r="D27" s="5" t="s">
        <v>57</v>
      </c>
      <c r="E27" s="5" t="s">
        <v>58</v>
      </c>
      <c r="F27" s="5" t="s">
        <v>26</v>
      </c>
      <c r="G27" s="5" t="s">
        <v>36</v>
      </c>
      <c r="H27" s="7">
        <v>2005</v>
      </c>
      <c r="I27" s="7">
        <f t="shared" ca="1" si="0"/>
        <v>16</v>
      </c>
      <c r="J27" s="8">
        <v>3200</v>
      </c>
      <c r="K27" s="9" t="s">
        <v>38</v>
      </c>
      <c r="L27" s="10" t="s">
        <v>21</v>
      </c>
      <c r="M27" s="11" t="s">
        <v>24</v>
      </c>
      <c r="N27" s="12"/>
    </row>
    <row r="28" spans="1:14">
      <c r="A28" s="6"/>
      <c r="B28" s="6" t="s">
        <v>3</v>
      </c>
      <c r="C28" s="6" t="s">
        <v>15</v>
      </c>
      <c r="D28" s="5" t="s">
        <v>57</v>
      </c>
      <c r="E28" s="5" t="s">
        <v>60</v>
      </c>
      <c r="F28" s="5" t="s">
        <v>18</v>
      </c>
      <c r="G28" s="5" t="s">
        <v>27</v>
      </c>
      <c r="H28" s="7">
        <v>2007</v>
      </c>
      <c r="I28" s="7">
        <f t="shared" ca="1" si="0"/>
        <v>14</v>
      </c>
      <c r="J28" s="8">
        <v>19500</v>
      </c>
      <c r="K28" s="9" t="s">
        <v>38</v>
      </c>
      <c r="L28" s="10" t="s">
        <v>29</v>
      </c>
      <c r="M28" s="11" t="s">
        <v>40</v>
      </c>
      <c r="N28" s="12"/>
    </row>
    <row r="29" spans="1:14">
      <c r="A29" s="6"/>
      <c r="B29" s="6" t="s">
        <v>3</v>
      </c>
      <c r="C29" s="6" t="s">
        <v>15</v>
      </c>
      <c r="D29" s="5" t="s">
        <v>57</v>
      </c>
      <c r="E29" s="5" t="s">
        <v>61</v>
      </c>
      <c r="F29" s="5" t="s">
        <v>26</v>
      </c>
      <c r="G29" s="5" t="s">
        <v>27</v>
      </c>
      <c r="H29" s="7">
        <v>2005</v>
      </c>
      <c r="I29" s="7">
        <f t="shared" ca="1" si="0"/>
        <v>16</v>
      </c>
      <c r="J29" s="8">
        <v>6500</v>
      </c>
      <c r="K29" s="9" t="s">
        <v>38</v>
      </c>
      <c r="L29" s="10" t="s">
        <v>21</v>
      </c>
      <c r="M29" s="11" t="s">
        <v>22</v>
      </c>
      <c r="N29" s="12"/>
    </row>
    <row r="30" spans="1:14">
      <c r="A30" s="6"/>
      <c r="B30" s="6" t="s">
        <v>3</v>
      </c>
      <c r="C30" s="6" t="s">
        <v>15</v>
      </c>
      <c r="D30" s="5" t="s">
        <v>57</v>
      </c>
      <c r="E30" s="5" t="s">
        <v>61</v>
      </c>
      <c r="F30" s="5" t="s">
        <v>26</v>
      </c>
      <c r="G30" s="5" t="s">
        <v>34</v>
      </c>
      <c r="H30" s="7">
        <v>2001</v>
      </c>
      <c r="I30" s="7">
        <f t="shared" ca="1" si="0"/>
        <v>20</v>
      </c>
      <c r="J30" s="8">
        <v>4300</v>
      </c>
      <c r="K30" s="9" t="s">
        <v>32</v>
      </c>
      <c r="L30" s="10" t="s">
        <v>29</v>
      </c>
      <c r="M30" s="11" t="s">
        <v>24</v>
      </c>
      <c r="N30" s="12"/>
    </row>
    <row r="31" spans="1:14">
      <c r="A31" s="6"/>
      <c r="B31" s="6" t="s">
        <v>3</v>
      </c>
      <c r="C31" s="6" t="s">
        <v>15</v>
      </c>
      <c r="D31" s="5" t="s">
        <v>62</v>
      </c>
      <c r="E31" s="5" t="s">
        <v>63</v>
      </c>
      <c r="F31" s="5" t="s">
        <v>18</v>
      </c>
      <c r="G31" s="5" t="s">
        <v>27</v>
      </c>
      <c r="H31" s="7">
        <v>2000</v>
      </c>
      <c r="I31" s="7">
        <f t="shared" ca="1" si="0"/>
        <v>21</v>
      </c>
      <c r="J31" s="8">
        <v>3999</v>
      </c>
      <c r="K31" s="13" t="s">
        <v>28</v>
      </c>
      <c r="L31" s="10" t="s">
        <v>29</v>
      </c>
      <c r="M31" s="11" t="s">
        <v>40</v>
      </c>
      <c r="N31" s="12"/>
    </row>
    <row r="32" spans="1:14">
      <c r="A32" s="6"/>
      <c r="B32" s="6" t="s">
        <v>2</v>
      </c>
      <c r="C32" s="6" t="s">
        <v>15</v>
      </c>
      <c r="D32" s="5" t="s">
        <v>64</v>
      </c>
      <c r="E32" s="5" t="s">
        <v>65</v>
      </c>
      <c r="F32" s="5" t="s">
        <v>26</v>
      </c>
      <c r="G32" s="5" t="s">
        <v>27</v>
      </c>
      <c r="H32" s="7">
        <v>1999</v>
      </c>
      <c r="I32" s="7">
        <f t="shared" ca="1" si="0"/>
        <v>22</v>
      </c>
      <c r="J32" s="8">
        <v>6700</v>
      </c>
      <c r="K32" s="9" t="s">
        <v>20</v>
      </c>
      <c r="L32" s="10" t="s">
        <v>29</v>
      </c>
      <c r="M32" s="11" t="s">
        <v>22</v>
      </c>
      <c r="N32" s="12"/>
    </row>
    <row r="33" spans="1:14">
      <c r="A33" s="6"/>
      <c r="B33" s="6" t="s">
        <v>2</v>
      </c>
      <c r="C33" s="6" t="s">
        <v>15</v>
      </c>
      <c r="D33" s="5" t="s">
        <v>64</v>
      </c>
      <c r="E33" s="5" t="s">
        <v>66</v>
      </c>
      <c r="F33" s="5" t="s">
        <v>26</v>
      </c>
      <c r="G33" s="5" t="s">
        <v>19</v>
      </c>
      <c r="H33" s="7">
        <v>2004</v>
      </c>
      <c r="I33" s="7">
        <f t="shared" ca="1" si="0"/>
        <v>17</v>
      </c>
      <c r="J33" s="8">
        <v>3999</v>
      </c>
      <c r="K33" s="13" t="s">
        <v>28</v>
      </c>
      <c r="L33" s="10" t="s">
        <v>21</v>
      </c>
      <c r="M33" s="11" t="s">
        <v>22</v>
      </c>
      <c r="N33" s="12"/>
    </row>
    <row r="34" spans="1:14">
      <c r="A34" s="6"/>
      <c r="B34" s="6" t="s">
        <v>1</v>
      </c>
      <c r="C34" s="6" t="s">
        <v>15</v>
      </c>
      <c r="D34" s="5" t="s">
        <v>67</v>
      </c>
      <c r="E34" s="5" t="s">
        <v>68</v>
      </c>
      <c r="F34" s="5" t="s">
        <v>18</v>
      </c>
      <c r="G34" s="5" t="s">
        <v>59</v>
      </c>
      <c r="H34" s="7">
        <v>2001</v>
      </c>
      <c r="I34" s="7">
        <f t="shared" ca="1" si="0"/>
        <v>20</v>
      </c>
      <c r="J34" s="8">
        <v>12500</v>
      </c>
      <c r="K34" s="9" t="s">
        <v>20</v>
      </c>
      <c r="L34" s="10" t="s">
        <v>21</v>
      </c>
      <c r="M34" s="11" t="s">
        <v>22</v>
      </c>
      <c r="N34" s="12"/>
    </row>
    <row r="35" spans="1:14">
      <c r="A35" s="6"/>
      <c r="B35" s="6" t="s">
        <v>1</v>
      </c>
      <c r="C35" s="6" t="s">
        <v>15</v>
      </c>
      <c r="D35" s="5" t="s">
        <v>67</v>
      </c>
      <c r="E35" s="5" t="s">
        <v>69</v>
      </c>
      <c r="F35" s="5" t="s">
        <v>26</v>
      </c>
      <c r="G35" s="5" t="s">
        <v>34</v>
      </c>
      <c r="H35" s="7">
        <v>1999</v>
      </c>
      <c r="I35" s="7">
        <f t="shared" ca="1" si="0"/>
        <v>22</v>
      </c>
      <c r="J35" s="8">
        <v>2300</v>
      </c>
      <c r="K35" s="13" t="s">
        <v>28</v>
      </c>
      <c r="L35" s="10" t="s">
        <v>29</v>
      </c>
      <c r="M35" s="11" t="s">
        <v>22</v>
      </c>
      <c r="N35" s="12"/>
    </row>
    <row r="36" spans="1:14">
      <c r="A36" s="6"/>
      <c r="B36" s="6" t="s">
        <v>1</v>
      </c>
      <c r="C36" s="6" t="s">
        <v>15</v>
      </c>
      <c r="D36" s="5" t="s">
        <v>67</v>
      </c>
      <c r="E36" s="5" t="s">
        <v>70</v>
      </c>
      <c r="F36" s="5" t="s">
        <v>31</v>
      </c>
      <c r="G36" s="5" t="s">
        <v>34</v>
      </c>
      <c r="H36" s="7">
        <v>2001</v>
      </c>
      <c r="I36" s="7">
        <f t="shared" ca="1" si="0"/>
        <v>20</v>
      </c>
      <c r="J36" s="8">
        <v>19655</v>
      </c>
      <c r="K36" s="9" t="s">
        <v>32</v>
      </c>
      <c r="L36" s="10" t="s">
        <v>29</v>
      </c>
      <c r="M36" s="11" t="s">
        <v>22</v>
      </c>
      <c r="N36" s="12"/>
    </row>
    <row r="37" spans="1:14">
      <c r="A37" s="6"/>
      <c r="B37" s="6" t="s">
        <v>2</v>
      </c>
      <c r="C37" s="6" t="s">
        <v>15</v>
      </c>
      <c r="D37" s="5" t="s">
        <v>67</v>
      </c>
      <c r="E37" s="5" t="s">
        <v>69</v>
      </c>
      <c r="F37" s="5" t="s">
        <v>26</v>
      </c>
      <c r="G37" s="5" t="s">
        <v>23</v>
      </c>
      <c r="H37" s="7">
        <v>2001</v>
      </c>
      <c r="I37" s="7">
        <f t="shared" ca="1" si="0"/>
        <v>20</v>
      </c>
      <c r="J37" s="8">
        <v>2500</v>
      </c>
      <c r="K37" s="9" t="s">
        <v>71</v>
      </c>
      <c r="L37" s="10" t="s">
        <v>47</v>
      </c>
      <c r="M37" s="11" t="s">
        <v>22</v>
      </c>
      <c r="N37" s="12"/>
    </row>
    <row r="38" spans="1:14">
      <c r="A38" s="6"/>
      <c r="B38" s="6" t="s">
        <v>3</v>
      </c>
      <c r="C38" s="6" t="s">
        <v>15</v>
      </c>
      <c r="D38" s="5" t="s">
        <v>67</v>
      </c>
      <c r="E38" s="5" t="s">
        <v>72</v>
      </c>
      <c r="F38" s="5" t="s">
        <v>18</v>
      </c>
      <c r="G38" s="5" t="s">
        <v>19</v>
      </c>
      <c r="H38" s="7">
        <v>2000</v>
      </c>
      <c r="I38" s="7">
        <f t="shared" ca="1" si="0"/>
        <v>21</v>
      </c>
      <c r="J38" s="8">
        <v>4200</v>
      </c>
      <c r="K38" s="9" t="s">
        <v>38</v>
      </c>
      <c r="L38" s="10" t="s">
        <v>47</v>
      </c>
      <c r="M38" s="11" t="s">
        <v>24</v>
      </c>
      <c r="N38" s="12"/>
    </row>
    <row r="39" spans="1:14">
      <c r="A39" s="6"/>
      <c r="B39" s="6" t="s">
        <v>3</v>
      </c>
      <c r="C39" s="6" t="s">
        <v>15</v>
      </c>
      <c r="D39" s="5" t="s">
        <v>67</v>
      </c>
      <c r="E39" s="5" t="s">
        <v>73</v>
      </c>
      <c r="F39" s="5" t="s">
        <v>26</v>
      </c>
      <c r="G39" s="5" t="s">
        <v>34</v>
      </c>
      <c r="H39" s="7">
        <v>1999</v>
      </c>
      <c r="I39" s="7">
        <f t="shared" ca="1" si="0"/>
        <v>22</v>
      </c>
      <c r="J39" s="8">
        <v>1999</v>
      </c>
      <c r="K39" s="13" t="s">
        <v>28</v>
      </c>
      <c r="L39" s="10" t="s">
        <v>29</v>
      </c>
      <c r="M39" s="11" t="s">
        <v>24</v>
      </c>
      <c r="N39" s="12"/>
    </row>
    <row r="40" spans="1:14">
      <c r="A40" s="6"/>
      <c r="B40" s="6" t="s">
        <v>3</v>
      </c>
      <c r="C40" s="6" t="s">
        <v>15</v>
      </c>
      <c r="D40" s="5" t="s">
        <v>74</v>
      </c>
      <c r="E40" s="5" t="s">
        <v>75</v>
      </c>
      <c r="F40" s="5" t="s">
        <v>31</v>
      </c>
      <c r="G40" s="5" t="s">
        <v>19</v>
      </c>
      <c r="H40" s="7">
        <v>2005</v>
      </c>
      <c r="I40" s="7">
        <f t="shared" ca="1" si="0"/>
        <v>16</v>
      </c>
      <c r="J40" s="8">
        <v>34222</v>
      </c>
      <c r="K40" s="9" t="s">
        <v>71</v>
      </c>
      <c r="L40" s="10" t="s">
        <v>29</v>
      </c>
      <c r="M40" s="11" t="s">
        <v>22</v>
      </c>
      <c r="N40" s="12"/>
    </row>
    <row r="41" spans="1:14">
      <c r="A41" s="6"/>
      <c r="B41" s="6" t="s">
        <v>3</v>
      </c>
      <c r="C41" s="6" t="s">
        <v>15</v>
      </c>
      <c r="D41" s="5" t="s">
        <v>74</v>
      </c>
      <c r="E41" s="5" t="s">
        <v>76</v>
      </c>
      <c r="F41" s="5" t="s">
        <v>18</v>
      </c>
      <c r="G41" s="5" t="s">
        <v>19</v>
      </c>
      <c r="H41" s="7">
        <v>1999</v>
      </c>
      <c r="I41" s="7">
        <f t="shared" ca="1" si="0"/>
        <v>22</v>
      </c>
      <c r="J41" s="8">
        <v>2400</v>
      </c>
      <c r="K41" s="13" t="s">
        <v>28</v>
      </c>
      <c r="L41" s="10" t="s">
        <v>47</v>
      </c>
      <c r="M41" s="11" t="s">
        <v>22</v>
      </c>
      <c r="N41" s="12"/>
    </row>
    <row r="42" spans="1:14">
      <c r="A42" s="6"/>
      <c r="B42" s="6" t="s">
        <v>1</v>
      </c>
      <c r="C42" s="6" t="s">
        <v>77</v>
      </c>
      <c r="D42" s="5" t="s">
        <v>16</v>
      </c>
      <c r="E42" s="5" t="s">
        <v>25</v>
      </c>
      <c r="F42" s="5" t="s">
        <v>26</v>
      </c>
      <c r="G42" s="5" t="s">
        <v>19</v>
      </c>
      <c r="H42" s="7">
        <v>2003</v>
      </c>
      <c r="I42" s="7">
        <f t="shared" ca="1" si="0"/>
        <v>18</v>
      </c>
      <c r="J42" s="8">
        <v>15900</v>
      </c>
      <c r="K42" s="9" t="s">
        <v>32</v>
      </c>
      <c r="L42" s="10" t="s">
        <v>21</v>
      </c>
      <c r="M42" s="11" t="s">
        <v>40</v>
      </c>
      <c r="N42" s="12"/>
    </row>
    <row r="43" spans="1:14">
      <c r="A43" s="6"/>
      <c r="B43" s="6" t="s">
        <v>1</v>
      </c>
      <c r="C43" s="6" t="s">
        <v>77</v>
      </c>
      <c r="D43" s="5" t="s">
        <v>16</v>
      </c>
      <c r="E43" s="5" t="s">
        <v>78</v>
      </c>
      <c r="F43" s="5" t="s">
        <v>18</v>
      </c>
      <c r="G43" s="5" t="s">
        <v>27</v>
      </c>
      <c r="H43" s="7">
        <v>2003</v>
      </c>
      <c r="I43" s="7">
        <f t="shared" ca="1" si="0"/>
        <v>18</v>
      </c>
      <c r="J43" s="8">
        <v>12400</v>
      </c>
      <c r="K43" s="9" t="s">
        <v>71</v>
      </c>
      <c r="L43" s="10" t="s">
        <v>39</v>
      </c>
      <c r="M43" s="11" t="s">
        <v>22</v>
      </c>
      <c r="N43" s="12"/>
    </row>
    <row r="44" spans="1:14">
      <c r="A44" s="6"/>
      <c r="B44" s="6" t="s">
        <v>1</v>
      </c>
      <c r="C44" s="6" t="s">
        <v>77</v>
      </c>
      <c r="D44" s="5" t="s">
        <v>16</v>
      </c>
      <c r="E44" s="5" t="s">
        <v>35</v>
      </c>
      <c r="F44" s="5" t="s">
        <v>26</v>
      </c>
      <c r="G44" s="5" t="s">
        <v>27</v>
      </c>
      <c r="H44" s="7">
        <v>1999</v>
      </c>
      <c r="I44" s="7">
        <f t="shared" ca="1" si="0"/>
        <v>22</v>
      </c>
      <c r="J44" s="8">
        <v>4500</v>
      </c>
      <c r="K44" s="9" t="s">
        <v>38</v>
      </c>
      <c r="L44" s="10" t="s">
        <v>21</v>
      </c>
      <c r="M44" s="11" t="s">
        <v>22</v>
      </c>
      <c r="N44" s="12"/>
    </row>
    <row r="45" spans="1:14">
      <c r="A45" s="6"/>
      <c r="B45" s="6" t="s">
        <v>2</v>
      </c>
      <c r="C45" s="6" t="s">
        <v>77</v>
      </c>
      <c r="D45" s="5" t="s">
        <v>16</v>
      </c>
      <c r="E45" s="5" t="s">
        <v>25</v>
      </c>
      <c r="F45" s="5" t="s">
        <v>26</v>
      </c>
      <c r="G45" s="5" t="s">
        <v>34</v>
      </c>
      <c r="H45" s="7">
        <v>2000</v>
      </c>
      <c r="I45" s="7">
        <f t="shared" ca="1" si="0"/>
        <v>21</v>
      </c>
      <c r="J45" s="8">
        <v>2540</v>
      </c>
      <c r="K45" s="9" t="s">
        <v>38</v>
      </c>
      <c r="L45" s="10" t="s">
        <v>47</v>
      </c>
      <c r="M45" s="11" t="s">
        <v>24</v>
      </c>
      <c r="N45" s="12"/>
    </row>
    <row r="46" spans="1:14">
      <c r="A46" s="6"/>
      <c r="B46" s="6" t="s">
        <v>2</v>
      </c>
      <c r="C46" s="6" t="s">
        <v>77</v>
      </c>
      <c r="D46" s="5" t="s">
        <v>16</v>
      </c>
      <c r="E46" s="5" t="s">
        <v>17</v>
      </c>
      <c r="F46" s="5" t="s">
        <v>18</v>
      </c>
      <c r="G46" s="5" t="s">
        <v>36</v>
      </c>
      <c r="H46" s="7">
        <v>2000</v>
      </c>
      <c r="I46" s="7">
        <f t="shared" ca="1" si="0"/>
        <v>21</v>
      </c>
      <c r="J46" s="8">
        <v>2540</v>
      </c>
      <c r="K46" s="9" t="s">
        <v>38</v>
      </c>
      <c r="L46" s="10" t="s">
        <v>47</v>
      </c>
      <c r="M46" s="11" t="s">
        <v>22</v>
      </c>
      <c r="N46" s="12"/>
    </row>
    <row r="47" spans="1:14">
      <c r="A47" s="6"/>
      <c r="B47" s="6" t="s">
        <v>3</v>
      </c>
      <c r="C47" s="6" t="s">
        <v>77</v>
      </c>
      <c r="D47" s="5" t="s">
        <v>16</v>
      </c>
      <c r="E47" s="5" t="s">
        <v>35</v>
      </c>
      <c r="F47" s="5" t="s">
        <v>26</v>
      </c>
      <c r="G47" s="5" t="s">
        <v>27</v>
      </c>
      <c r="H47" s="7">
        <v>2001</v>
      </c>
      <c r="I47" s="7">
        <f t="shared" ca="1" si="0"/>
        <v>20</v>
      </c>
      <c r="J47" s="8">
        <v>15400</v>
      </c>
      <c r="K47" s="9" t="s">
        <v>71</v>
      </c>
      <c r="L47" s="10" t="s">
        <v>29</v>
      </c>
      <c r="M47" s="11" t="s">
        <v>22</v>
      </c>
      <c r="N47" s="12"/>
    </row>
    <row r="48" spans="1:14">
      <c r="A48" s="6"/>
      <c r="B48" s="6" t="s">
        <v>3</v>
      </c>
      <c r="C48" s="6" t="s">
        <v>77</v>
      </c>
      <c r="D48" s="5" t="s">
        <v>16</v>
      </c>
      <c r="E48" s="5" t="s">
        <v>78</v>
      </c>
      <c r="F48" s="5" t="s">
        <v>18</v>
      </c>
      <c r="G48" s="5" t="s">
        <v>27</v>
      </c>
      <c r="H48" s="7">
        <v>2000</v>
      </c>
      <c r="I48" s="7">
        <f t="shared" ca="1" si="0"/>
        <v>21</v>
      </c>
      <c r="J48" s="8">
        <v>5900</v>
      </c>
      <c r="K48" s="9" t="s">
        <v>32</v>
      </c>
      <c r="L48" s="10" t="s">
        <v>29</v>
      </c>
      <c r="M48" s="11" t="s">
        <v>24</v>
      </c>
      <c r="N48" s="12"/>
    </row>
    <row r="49" spans="1:14">
      <c r="A49" s="6"/>
      <c r="B49" s="6" t="s">
        <v>3</v>
      </c>
      <c r="C49" s="6" t="s">
        <v>77</v>
      </c>
      <c r="D49" s="5" t="s">
        <v>16</v>
      </c>
      <c r="E49" s="5" t="s">
        <v>25</v>
      </c>
      <c r="F49" s="5" t="s">
        <v>26</v>
      </c>
      <c r="G49" s="5" t="s">
        <v>27</v>
      </c>
      <c r="H49" s="7">
        <v>2000</v>
      </c>
      <c r="I49" s="7">
        <f t="shared" ca="1" si="0"/>
        <v>21</v>
      </c>
      <c r="J49" s="8">
        <v>3400</v>
      </c>
      <c r="K49" s="9" t="s">
        <v>20</v>
      </c>
      <c r="L49" s="10" t="s">
        <v>21</v>
      </c>
      <c r="M49" s="11" t="s">
        <v>22</v>
      </c>
      <c r="N49" s="12"/>
    </row>
    <row r="50" spans="1:14">
      <c r="A50" s="6"/>
      <c r="B50" s="6" t="s">
        <v>3</v>
      </c>
      <c r="C50" s="6" t="s">
        <v>77</v>
      </c>
      <c r="D50" s="5" t="s">
        <v>16</v>
      </c>
      <c r="E50" s="5" t="s">
        <v>30</v>
      </c>
      <c r="F50" s="5" t="s">
        <v>31</v>
      </c>
      <c r="G50" s="5" t="s">
        <v>59</v>
      </c>
      <c r="H50" s="7">
        <v>2008</v>
      </c>
      <c r="I50" s="7">
        <f t="shared" ca="1" si="0"/>
        <v>13</v>
      </c>
      <c r="J50" s="8">
        <v>70300</v>
      </c>
      <c r="K50" s="9" t="s">
        <v>38</v>
      </c>
      <c r="L50" s="10" t="s">
        <v>21</v>
      </c>
      <c r="M50" s="11" t="s">
        <v>24</v>
      </c>
      <c r="N50" s="12"/>
    </row>
    <row r="51" spans="1:14">
      <c r="A51" s="6"/>
      <c r="B51" s="6" t="s">
        <v>1</v>
      </c>
      <c r="C51" s="6" t="s">
        <v>77</v>
      </c>
      <c r="D51" s="5" t="s">
        <v>41</v>
      </c>
      <c r="E51" s="5" t="s">
        <v>43</v>
      </c>
      <c r="F51" s="5" t="s">
        <v>26</v>
      </c>
      <c r="G51" s="5" t="s">
        <v>36</v>
      </c>
      <c r="H51" s="7">
        <v>2000</v>
      </c>
      <c r="I51" s="7">
        <f t="shared" ca="1" si="0"/>
        <v>21</v>
      </c>
      <c r="J51" s="8">
        <v>2050</v>
      </c>
      <c r="K51" s="13" t="s">
        <v>28</v>
      </c>
      <c r="L51" s="10" t="s">
        <v>47</v>
      </c>
      <c r="M51" s="11" t="s">
        <v>40</v>
      </c>
      <c r="N51" s="12"/>
    </row>
    <row r="52" spans="1:14">
      <c r="A52" s="6"/>
      <c r="B52" s="6" t="s">
        <v>3</v>
      </c>
      <c r="C52" s="6" t="s">
        <v>77</v>
      </c>
      <c r="D52" s="5" t="s">
        <v>41</v>
      </c>
      <c r="E52" s="5" t="s">
        <v>79</v>
      </c>
      <c r="F52" s="5" t="s">
        <v>26</v>
      </c>
      <c r="G52" s="5" t="s">
        <v>59</v>
      </c>
      <c r="H52" s="7">
        <v>2001</v>
      </c>
      <c r="I52" s="7">
        <f t="shared" ca="1" si="0"/>
        <v>20</v>
      </c>
      <c r="J52" s="8">
        <v>4220</v>
      </c>
      <c r="K52" s="13" t="s">
        <v>28</v>
      </c>
      <c r="L52" s="10" t="s">
        <v>39</v>
      </c>
      <c r="M52" s="11" t="s">
        <v>22</v>
      </c>
      <c r="N52" s="12"/>
    </row>
    <row r="53" spans="1:14">
      <c r="A53" s="6"/>
      <c r="B53" s="6" t="s">
        <v>3</v>
      </c>
      <c r="C53" s="6" t="s">
        <v>77</v>
      </c>
      <c r="D53" s="5" t="s">
        <v>45</v>
      </c>
      <c r="E53" s="5" t="s">
        <v>46</v>
      </c>
      <c r="F53" s="5" t="s">
        <v>31</v>
      </c>
      <c r="G53" s="5" t="s">
        <v>36</v>
      </c>
      <c r="H53" s="7">
        <v>2004</v>
      </c>
      <c r="I53" s="7">
        <f t="shared" ca="1" si="0"/>
        <v>17</v>
      </c>
      <c r="J53" s="8">
        <v>8300</v>
      </c>
      <c r="K53" s="9" t="s">
        <v>20</v>
      </c>
      <c r="L53" s="10" t="s">
        <v>21</v>
      </c>
      <c r="M53" s="11" t="s">
        <v>24</v>
      </c>
      <c r="N53" s="12"/>
    </row>
    <row r="54" spans="1:14">
      <c r="A54" s="6"/>
      <c r="B54" s="6" t="s">
        <v>2</v>
      </c>
      <c r="C54" s="6" t="s">
        <v>77</v>
      </c>
      <c r="D54" s="5" t="s">
        <v>50</v>
      </c>
      <c r="E54" s="5" t="s">
        <v>51</v>
      </c>
      <c r="F54" s="5" t="s">
        <v>26</v>
      </c>
      <c r="G54" s="5" t="s">
        <v>27</v>
      </c>
      <c r="H54" s="7">
        <v>2004</v>
      </c>
      <c r="I54" s="7">
        <f t="shared" ca="1" si="0"/>
        <v>17</v>
      </c>
      <c r="J54" s="8">
        <v>4300</v>
      </c>
      <c r="K54" s="13" t="s">
        <v>28</v>
      </c>
      <c r="L54" s="10" t="s">
        <v>21</v>
      </c>
      <c r="M54" s="11" t="s">
        <v>22</v>
      </c>
      <c r="N54" s="12"/>
    </row>
    <row r="55" spans="1:14">
      <c r="A55" s="6"/>
      <c r="B55" s="6" t="s">
        <v>1</v>
      </c>
      <c r="C55" s="6" t="s">
        <v>77</v>
      </c>
      <c r="D55" s="5" t="s">
        <v>54</v>
      </c>
      <c r="E55" s="5" t="s">
        <v>80</v>
      </c>
      <c r="F55" s="5" t="s">
        <v>26</v>
      </c>
      <c r="G55" s="5" t="s">
        <v>27</v>
      </c>
      <c r="H55" s="7">
        <v>2001</v>
      </c>
      <c r="I55" s="7">
        <f t="shared" ca="1" si="0"/>
        <v>20</v>
      </c>
      <c r="J55" s="8">
        <v>3500</v>
      </c>
      <c r="K55" s="13" t="s">
        <v>28</v>
      </c>
      <c r="L55" s="10" t="s">
        <v>29</v>
      </c>
      <c r="M55" s="11" t="s">
        <v>24</v>
      </c>
      <c r="N55" s="12"/>
    </row>
    <row r="56" spans="1:14">
      <c r="A56" s="6"/>
      <c r="B56" s="6" t="s">
        <v>2</v>
      </c>
      <c r="C56" s="6" t="s">
        <v>77</v>
      </c>
      <c r="D56" s="5" t="s">
        <v>54</v>
      </c>
      <c r="E56" s="5" t="s">
        <v>80</v>
      </c>
      <c r="F56" s="5" t="s">
        <v>26</v>
      </c>
      <c r="G56" s="5" t="s">
        <v>27</v>
      </c>
      <c r="H56" s="7">
        <v>2000</v>
      </c>
      <c r="I56" s="7">
        <f t="shared" ca="1" si="0"/>
        <v>21</v>
      </c>
      <c r="J56" s="8">
        <v>4300</v>
      </c>
      <c r="K56" s="9" t="s">
        <v>20</v>
      </c>
      <c r="L56" s="10" t="s">
        <v>29</v>
      </c>
      <c r="M56" s="11" t="s">
        <v>24</v>
      </c>
      <c r="N56" s="12"/>
    </row>
    <row r="57" spans="1:14">
      <c r="A57" s="6"/>
      <c r="B57" s="6" t="s">
        <v>2</v>
      </c>
      <c r="C57" s="6" t="s">
        <v>77</v>
      </c>
      <c r="D57" s="5" t="s">
        <v>57</v>
      </c>
      <c r="E57" s="5" t="s">
        <v>58</v>
      </c>
      <c r="F57" s="5" t="s">
        <v>26</v>
      </c>
      <c r="G57" s="5" t="s">
        <v>19</v>
      </c>
      <c r="H57" s="7">
        <v>2000</v>
      </c>
      <c r="I57" s="7">
        <f t="shared" ca="1" si="0"/>
        <v>21</v>
      </c>
      <c r="J57" s="8">
        <v>3200</v>
      </c>
      <c r="K57" s="9" t="s">
        <v>38</v>
      </c>
      <c r="L57" s="10" t="s">
        <v>21</v>
      </c>
      <c r="M57" s="11" t="s">
        <v>40</v>
      </c>
      <c r="N57" s="12"/>
    </row>
    <row r="58" spans="1:14">
      <c r="A58" s="6"/>
      <c r="B58" s="6" t="s">
        <v>1</v>
      </c>
      <c r="C58" s="6" t="s">
        <v>77</v>
      </c>
      <c r="D58" s="5" t="s">
        <v>64</v>
      </c>
      <c r="E58" s="5" t="s">
        <v>81</v>
      </c>
      <c r="F58" s="5" t="s">
        <v>82</v>
      </c>
      <c r="G58" s="5" t="s">
        <v>19</v>
      </c>
      <c r="H58" s="7">
        <v>2001</v>
      </c>
      <c r="I58" s="7">
        <f t="shared" ca="1" si="0"/>
        <v>20</v>
      </c>
      <c r="J58" s="8">
        <v>5670</v>
      </c>
      <c r="K58" s="13" t="s">
        <v>28</v>
      </c>
      <c r="L58" s="10" t="s">
        <v>29</v>
      </c>
      <c r="M58" s="11" t="s">
        <v>24</v>
      </c>
      <c r="N58" s="12"/>
    </row>
    <row r="59" spans="1:14">
      <c r="A59" s="6"/>
      <c r="B59" s="6" t="s">
        <v>3</v>
      </c>
      <c r="C59" s="6" t="s">
        <v>77</v>
      </c>
      <c r="D59" s="5" t="s">
        <v>64</v>
      </c>
      <c r="E59" s="5" t="s">
        <v>65</v>
      </c>
      <c r="F59" s="5" t="s">
        <v>26</v>
      </c>
      <c r="G59" s="5" t="s">
        <v>36</v>
      </c>
      <c r="H59" s="7">
        <v>2001</v>
      </c>
      <c r="I59" s="7">
        <f t="shared" ca="1" si="0"/>
        <v>20</v>
      </c>
      <c r="J59" s="8">
        <v>5600</v>
      </c>
      <c r="K59" s="9" t="s">
        <v>38</v>
      </c>
      <c r="L59" s="10" t="s">
        <v>39</v>
      </c>
      <c r="M59" s="11" t="s">
        <v>40</v>
      </c>
      <c r="N59" s="12"/>
    </row>
    <row r="60" spans="1:14">
      <c r="A60" s="6"/>
      <c r="B60" s="6" t="s">
        <v>3</v>
      </c>
      <c r="C60" s="6" t="s">
        <v>77</v>
      </c>
      <c r="D60" s="5" t="s">
        <v>64</v>
      </c>
      <c r="E60" s="5" t="s">
        <v>65</v>
      </c>
      <c r="F60" s="5" t="s">
        <v>26</v>
      </c>
      <c r="G60" s="5" t="s">
        <v>34</v>
      </c>
      <c r="H60" s="7">
        <v>2005</v>
      </c>
      <c r="I60" s="7">
        <f t="shared" ca="1" si="0"/>
        <v>16</v>
      </c>
      <c r="J60" s="8">
        <v>7000</v>
      </c>
      <c r="K60" s="9" t="s">
        <v>71</v>
      </c>
      <c r="L60" s="10" t="s">
        <v>39</v>
      </c>
      <c r="M60" s="11" t="s">
        <v>40</v>
      </c>
      <c r="N60" s="12"/>
    </row>
    <row r="61" spans="1:14">
      <c r="A61" s="6"/>
      <c r="B61" s="6" t="s">
        <v>2</v>
      </c>
      <c r="C61" s="6" t="s">
        <v>77</v>
      </c>
      <c r="D61" s="5" t="s">
        <v>67</v>
      </c>
      <c r="E61" s="5" t="s">
        <v>68</v>
      </c>
      <c r="F61" s="5" t="s">
        <v>18</v>
      </c>
      <c r="G61" s="5" t="s">
        <v>27</v>
      </c>
      <c r="H61" s="7">
        <v>2000</v>
      </c>
      <c r="I61" s="7">
        <f t="shared" ca="1" si="0"/>
        <v>21</v>
      </c>
      <c r="J61" s="8">
        <v>4200</v>
      </c>
      <c r="K61" s="9" t="s">
        <v>38</v>
      </c>
      <c r="L61" s="10" t="s">
        <v>21</v>
      </c>
      <c r="M61" s="11" t="s">
        <v>22</v>
      </c>
      <c r="N61" s="12"/>
    </row>
    <row r="62" spans="1:14">
      <c r="A62" s="6"/>
      <c r="B62" s="6" t="s">
        <v>3</v>
      </c>
      <c r="C62" s="6" t="s">
        <v>77</v>
      </c>
      <c r="D62" s="5" t="s">
        <v>67</v>
      </c>
      <c r="E62" s="5" t="s">
        <v>73</v>
      </c>
      <c r="F62" s="5" t="s">
        <v>26</v>
      </c>
      <c r="G62" s="5" t="s">
        <v>27</v>
      </c>
      <c r="H62" s="7">
        <v>1999</v>
      </c>
      <c r="I62" s="7">
        <f t="shared" ca="1" si="0"/>
        <v>22</v>
      </c>
      <c r="J62" s="8">
        <v>2540</v>
      </c>
      <c r="K62" s="9" t="s">
        <v>20</v>
      </c>
      <c r="L62" s="10" t="s">
        <v>21</v>
      </c>
      <c r="M62" s="11" t="s">
        <v>24</v>
      </c>
      <c r="N62" s="12"/>
    </row>
    <row r="63" spans="1:14">
      <c r="A63" s="6"/>
      <c r="B63" s="6" t="s">
        <v>3</v>
      </c>
      <c r="C63" s="6" t="s">
        <v>77</v>
      </c>
      <c r="D63" s="5" t="s">
        <v>67</v>
      </c>
      <c r="E63" s="5" t="s">
        <v>69</v>
      </c>
      <c r="F63" s="5" t="s">
        <v>26</v>
      </c>
      <c r="G63" s="5" t="s">
        <v>27</v>
      </c>
      <c r="H63" s="7">
        <v>2003</v>
      </c>
      <c r="I63" s="7">
        <f t="shared" ca="1" si="0"/>
        <v>18</v>
      </c>
      <c r="J63" s="8">
        <v>6750</v>
      </c>
      <c r="K63" s="9" t="s">
        <v>20</v>
      </c>
      <c r="L63" s="10" t="s">
        <v>21</v>
      </c>
      <c r="M63" s="11" t="s">
        <v>22</v>
      </c>
      <c r="N63" s="12"/>
    </row>
    <row r="64" spans="1:14">
      <c r="A64" s="6"/>
      <c r="B64" s="6" t="s">
        <v>3</v>
      </c>
      <c r="C64" s="6" t="s">
        <v>77</v>
      </c>
      <c r="D64" s="5" t="s">
        <v>74</v>
      </c>
      <c r="E64" s="5" t="s">
        <v>76</v>
      </c>
      <c r="F64" s="5" t="s">
        <v>18</v>
      </c>
      <c r="G64" s="5" t="s">
        <v>27</v>
      </c>
      <c r="H64" s="7">
        <v>2003</v>
      </c>
      <c r="I64" s="7">
        <f t="shared" ca="1" si="0"/>
        <v>18</v>
      </c>
      <c r="J64" s="8">
        <v>3400</v>
      </c>
      <c r="K64" s="13" t="s">
        <v>28</v>
      </c>
      <c r="L64" s="10" t="s">
        <v>29</v>
      </c>
      <c r="M64" s="11" t="s">
        <v>22</v>
      </c>
      <c r="N64" s="12"/>
    </row>
    <row r="65" spans="1:14">
      <c r="A65" s="6"/>
      <c r="B65" s="6" t="s">
        <v>3</v>
      </c>
      <c r="C65" s="6" t="s">
        <v>83</v>
      </c>
      <c r="D65" s="5" t="s">
        <v>16</v>
      </c>
      <c r="E65" s="5" t="s">
        <v>35</v>
      </c>
      <c r="F65" s="5" t="s">
        <v>26</v>
      </c>
      <c r="G65" s="5" t="s">
        <v>19</v>
      </c>
      <c r="H65" s="7">
        <v>2001</v>
      </c>
      <c r="I65" s="7">
        <f t="shared" ca="1" si="0"/>
        <v>20</v>
      </c>
      <c r="J65" s="8">
        <v>13400</v>
      </c>
      <c r="K65" s="9" t="s">
        <v>32</v>
      </c>
      <c r="L65" s="10" t="s">
        <v>39</v>
      </c>
      <c r="M65" s="11" t="s">
        <v>40</v>
      </c>
      <c r="N65" s="12"/>
    </row>
    <row r="66" spans="1:14">
      <c r="A66" s="6"/>
      <c r="B66" s="6" t="s">
        <v>1</v>
      </c>
      <c r="C66" s="6" t="s">
        <v>83</v>
      </c>
      <c r="D66" s="5" t="s">
        <v>41</v>
      </c>
      <c r="E66" s="5" t="s">
        <v>84</v>
      </c>
      <c r="F66" s="5" t="s">
        <v>31</v>
      </c>
      <c r="G66" s="5" t="s">
        <v>19</v>
      </c>
      <c r="H66" s="7">
        <v>2002</v>
      </c>
      <c r="I66" s="7">
        <f t="shared" ref="I66:I105" ca="1" si="1">YEAR(NOW())-H66</f>
        <v>19</v>
      </c>
      <c r="J66" s="8">
        <v>43211</v>
      </c>
      <c r="K66" s="9" t="s">
        <v>32</v>
      </c>
      <c r="L66" s="10" t="s">
        <v>29</v>
      </c>
      <c r="M66" s="11" t="s">
        <v>22</v>
      </c>
      <c r="N66" s="12"/>
    </row>
    <row r="67" spans="1:14">
      <c r="A67" s="6"/>
      <c r="B67" s="6" t="s">
        <v>1</v>
      </c>
      <c r="C67" s="6" t="s">
        <v>83</v>
      </c>
      <c r="D67" s="5" t="s">
        <v>41</v>
      </c>
      <c r="E67" s="5" t="s">
        <v>42</v>
      </c>
      <c r="F67" s="5" t="s">
        <v>18</v>
      </c>
      <c r="G67" s="5" t="s">
        <v>23</v>
      </c>
      <c r="H67" s="7">
        <v>1985</v>
      </c>
      <c r="I67" s="7">
        <f t="shared" ca="1" si="1"/>
        <v>36</v>
      </c>
      <c r="J67" s="8">
        <v>15000</v>
      </c>
      <c r="K67" s="9" t="s">
        <v>20</v>
      </c>
      <c r="L67" s="10" t="s">
        <v>21</v>
      </c>
      <c r="M67" s="11" t="s">
        <v>24</v>
      </c>
      <c r="N67" s="12"/>
    </row>
    <row r="68" spans="1:14">
      <c r="A68" s="6"/>
      <c r="B68" s="6" t="s">
        <v>2</v>
      </c>
      <c r="C68" s="6" t="s">
        <v>83</v>
      </c>
      <c r="D68" s="5" t="s">
        <v>41</v>
      </c>
      <c r="E68" s="5" t="s">
        <v>85</v>
      </c>
      <c r="F68" s="5" t="s">
        <v>82</v>
      </c>
      <c r="G68" s="5" t="s">
        <v>19</v>
      </c>
      <c r="H68" s="7">
        <v>2003</v>
      </c>
      <c r="I68" s="7">
        <f t="shared" ca="1" si="1"/>
        <v>18</v>
      </c>
      <c r="J68" s="8">
        <v>4200</v>
      </c>
      <c r="K68" s="9" t="s">
        <v>71</v>
      </c>
      <c r="L68" s="10" t="s">
        <v>29</v>
      </c>
      <c r="M68" s="11" t="s">
        <v>24</v>
      </c>
      <c r="N68" s="12"/>
    </row>
    <row r="69" spans="1:14">
      <c r="A69" s="6"/>
      <c r="B69" s="6" t="s">
        <v>2</v>
      </c>
      <c r="C69" s="6" t="s">
        <v>83</v>
      </c>
      <c r="D69" s="5" t="s">
        <v>41</v>
      </c>
      <c r="E69" s="5" t="s">
        <v>43</v>
      </c>
      <c r="F69" s="5" t="s">
        <v>26</v>
      </c>
      <c r="G69" s="5" t="s">
        <v>27</v>
      </c>
      <c r="H69" s="7">
        <v>2001</v>
      </c>
      <c r="I69" s="7">
        <f t="shared" ca="1" si="1"/>
        <v>20</v>
      </c>
      <c r="J69" s="8">
        <v>2540</v>
      </c>
      <c r="K69" s="13" t="s">
        <v>28</v>
      </c>
      <c r="L69" s="10" t="s">
        <v>47</v>
      </c>
      <c r="M69" s="11" t="s">
        <v>22</v>
      </c>
      <c r="N69" s="12"/>
    </row>
    <row r="70" spans="1:14">
      <c r="A70" s="6"/>
      <c r="B70" s="6" t="s">
        <v>2</v>
      </c>
      <c r="C70" s="6" t="s">
        <v>83</v>
      </c>
      <c r="D70" s="5" t="s">
        <v>41</v>
      </c>
      <c r="E70" s="5" t="s">
        <v>43</v>
      </c>
      <c r="F70" s="5" t="s">
        <v>26</v>
      </c>
      <c r="G70" s="5" t="s">
        <v>27</v>
      </c>
      <c r="H70" s="7">
        <v>1999</v>
      </c>
      <c r="I70" s="7">
        <f t="shared" ca="1" si="1"/>
        <v>22</v>
      </c>
      <c r="J70" s="8">
        <v>3400</v>
      </c>
      <c r="K70" s="13" t="s">
        <v>28</v>
      </c>
      <c r="L70" s="10" t="s">
        <v>21</v>
      </c>
      <c r="M70" s="11" t="s">
        <v>40</v>
      </c>
      <c r="N70" s="12"/>
    </row>
    <row r="71" spans="1:14">
      <c r="A71" s="6"/>
      <c r="B71" s="6" t="s">
        <v>3</v>
      </c>
      <c r="C71" s="6" t="s">
        <v>83</v>
      </c>
      <c r="D71" s="5" t="s">
        <v>41</v>
      </c>
      <c r="E71" s="5" t="s">
        <v>84</v>
      </c>
      <c r="F71" s="5" t="s">
        <v>31</v>
      </c>
      <c r="G71" s="5" t="s">
        <v>59</v>
      </c>
      <c r="H71" s="7">
        <v>2001</v>
      </c>
      <c r="I71" s="7">
        <f t="shared" ca="1" si="1"/>
        <v>20</v>
      </c>
      <c r="J71" s="8">
        <v>3200</v>
      </c>
      <c r="K71" s="9" t="s">
        <v>20</v>
      </c>
      <c r="L71" s="10" t="s">
        <v>21</v>
      </c>
      <c r="M71" s="11" t="s">
        <v>24</v>
      </c>
      <c r="N71" s="12"/>
    </row>
    <row r="72" spans="1:14">
      <c r="A72" s="6"/>
      <c r="B72" s="6" t="s">
        <v>3</v>
      </c>
      <c r="C72" s="6" t="s">
        <v>83</v>
      </c>
      <c r="D72" s="5" t="s">
        <v>41</v>
      </c>
      <c r="E72" s="5" t="s">
        <v>42</v>
      </c>
      <c r="F72" s="5" t="s">
        <v>18</v>
      </c>
      <c r="G72" s="5" t="s">
        <v>23</v>
      </c>
      <c r="H72" s="7">
        <v>2006</v>
      </c>
      <c r="I72" s="7">
        <f t="shared" ca="1" si="1"/>
        <v>15</v>
      </c>
      <c r="J72" s="8">
        <v>4300</v>
      </c>
      <c r="K72" s="13" t="s">
        <v>28</v>
      </c>
      <c r="L72" s="10" t="s">
        <v>29</v>
      </c>
      <c r="M72" s="11" t="s">
        <v>22</v>
      </c>
      <c r="N72" s="12"/>
    </row>
    <row r="73" spans="1:14">
      <c r="A73" s="6"/>
      <c r="B73" s="6" t="s">
        <v>3</v>
      </c>
      <c r="C73" s="6" t="s">
        <v>83</v>
      </c>
      <c r="D73" s="5" t="s">
        <v>41</v>
      </c>
      <c r="E73" s="5" t="s">
        <v>43</v>
      </c>
      <c r="F73" s="5" t="s">
        <v>26</v>
      </c>
      <c r="G73" s="5" t="s">
        <v>36</v>
      </c>
      <c r="H73" s="7">
        <v>2000</v>
      </c>
      <c r="I73" s="7">
        <f t="shared" ca="1" si="1"/>
        <v>21</v>
      </c>
      <c r="J73" s="8">
        <v>4500</v>
      </c>
      <c r="K73" s="9" t="s">
        <v>20</v>
      </c>
      <c r="L73" s="10" t="s">
        <v>39</v>
      </c>
      <c r="M73" s="11" t="s">
        <v>24</v>
      </c>
      <c r="N73" s="12"/>
    </row>
    <row r="74" spans="1:14">
      <c r="A74" s="6"/>
      <c r="B74" s="6" t="s">
        <v>2</v>
      </c>
      <c r="C74" s="6" t="s">
        <v>83</v>
      </c>
      <c r="D74" s="5" t="s">
        <v>45</v>
      </c>
      <c r="E74" s="5" t="s">
        <v>86</v>
      </c>
      <c r="F74" s="5" t="s">
        <v>82</v>
      </c>
      <c r="G74" s="5" t="s">
        <v>27</v>
      </c>
      <c r="H74" s="7">
        <v>2006</v>
      </c>
      <c r="I74" s="7">
        <f t="shared" ca="1" si="1"/>
        <v>15</v>
      </c>
      <c r="J74" s="8">
        <v>18900</v>
      </c>
      <c r="K74" s="9" t="s">
        <v>32</v>
      </c>
      <c r="L74" s="10" t="s">
        <v>21</v>
      </c>
      <c r="M74" s="11" t="s">
        <v>40</v>
      </c>
      <c r="N74" s="12"/>
    </row>
    <row r="75" spans="1:14">
      <c r="A75" s="6"/>
      <c r="B75" s="6" t="s">
        <v>1</v>
      </c>
      <c r="C75" s="6" t="s">
        <v>83</v>
      </c>
      <c r="D75" s="5" t="s">
        <v>48</v>
      </c>
      <c r="E75" s="5" t="s">
        <v>49</v>
      </c>
      <c r="F75" s="5" t="s">
        <v>26</v>
      </c>
      <c r="G75" s="5" t="s">
        <v>34</v>
      </c>
      <c r="H75" s="7">
        <v>2001</v>
      </c>
      <c r="I75" s="7">
        <f t="shared" ca="1" si="1"/>
        <v>20</v>
      </c>
      <c r="J75" s="8">
        <v>15600</v>
      </c>
      <c r="K75" s="9" t="s">
        <v>38</v>
      </c>
      <c r="L75" s="10" t="s">
        <v>39</v>
      </c>
      <c r="M75" s="11" t="s">
        <v>40</v>
      </c>
      <c r="N75" s="12"/>
    </row>
    <row r="76" spans="1:14">
      <c r="A76" s="6"/>
      <c r="B76" s="6" t="s">
        <v>1</v>
      </c>
      <c r="C76" s="6" t="s">
        <v>83</v>
      </c>
      <c r="D76" s="5" t="s">
        <v>50</v>
      </c>
      <c r="E76" s="5" t="s">
        <v>87</v>
      </c>
      <c r="F76" s="5" t="s">
        <v>26</v>
      </c>
      <c r="G76" s="5" t="s">
        <v>27</v>
      </c>
      <c r="H76" s="7">
        <v>2005</v>
      </c>
      <c r="I76" s="7">
        <f t="shared" ca="1" si="1"/>
        <v>16</v>
      </c>
      <c r="J76" s="8">
        <v>12300</v>
      </c>
      <c r="K76" s="9" t="s">
        <v>71</v>
      </c>
      <c r="L76" s="10" t="s">
        <v>29</v>
      </c>
      <c r="M76" s="11" t="s">
        <v>24</v>
      </c>
      <c r="N76" s="12"/>
    </row>
    <row r="77" spans="1:14">
      <c r="A77" s="6"/>
      <c r="B77" s="6" t="s">
        <v>2</v>
      </c>
      <c r="C77" s="6" t="s">
        <v>83</v>
      </c>
      <c r="D77" s="5" t="s">
        <v>50</v>
      </c>
      <c r="E77" s="5" t="s">
        <v>53</v>
      </c>
      <c r="F77" s="5" t="s">
        <v>31</v>
      </c>
      <c r="G77" s="5" t="s">
        <v>19</v>
      </c>
      <c r="H77" s="7">
        <v>2001</v>
      </c>
      <c r="I77" s="7">
        <f t="shared" ca="1" si="1"/>
        <v>20</v>
      </c>
      <c r="J77" s="8">
        <v>4200</v>
      </c>
      <c r="K77" s="9" t="s">
        <v>71</v>
      </c>
      <c r="L77" s="10" t="s">
        <v>29</v>
      </c>
      <c r="M77" s="11" t="s">
        <v>40</v>
      </c>
      <c r="N77" s="12"/>
    </row>
    <row r="78" spans="1:14">
      <c r="A78" s="6"/>
      <c r="B78" s="6" t="s">
        <v>3</v>
      </c>
      <c r="C78" s="6" t="s">
        <v>83</v>
      </c>
      <c r="D78" s="5" t="s">
        <v>54</v>
      </c>
      <c r="E78" s="5" t="s">
        <v>80</v>
      </c>
      <c r="F78" s="5" t="s">
        <v>26</v>
      </c>
      <c r="G78" s="5" t="s">
        <v>19</v>
      </c>
      <c r="H78" s="7">
        <v>2001</v>
      </c>
      <c r="I78" s="7">
        <f t="shared" ca="1" si="1"/>
        <v>20</v>
      </c>
      <c r="J78" s="8">
        <v>3800</v>
      </c>
      <c r="K78" s="9" t="s">
        <v>71</v>
      </c>
      <c r="L78" s="10" t="s">
        <v>29</v>
      </c>
      <c r="M78" s="11" t="s">
        <v>24</v>
      </c>
      <c r="N78" s="12"/>
    </row>
    <row r="79" spans="1:14">
      <c r="A79" s="6"/>
      <c r="B79" s="6" t="s">
        <v>3</v>
      </c>
      <c r="C79" s="6" t="s">
        <v>83</v>
      </c>
      <c r="D79" s="5" t="s">
        <v>54</v>
      </c>
      <c r="E79" s="5" t="s">
        <v>56</v>
      </c>
      <c r="F79" s="5" t="s">
        <v>31</v>
      </c>
      <c r="G79" s="5" t="s">
        <v>27</v>
      </c>
      <c r="H79" s="7">
        <v>2003</v>
      </c>
      <c r="I79" s="7">
        <f t="shared" ca="1" si="1"/>
        <v>18</v>
      </c>
      <c r="J79" s="8">
        <v>18900</v>
      </c>
      <c r="K79" s="9" t="s">
        <v>32</v>
      </c>
      <c r="L79" s="10" t="s">
        <v>21</v>
      </c>
      <c r="M79" s="11" t="s">
        <v>22</v>
      </c>
      <c r="N79" s="12"/>
    </row>
    <row r="80" spans="1:14">
      <c r="A80" s="6"/>
      <c r="B80" s="6" t="s">
        <v>3</v>
      </c>
      <c r="C80" s="6" t="s">
        <v>83</v>
      </c>
      <c r="D80" s="5" t="s">
        <v>54</v>
      </c>
      <c r="E80" s="5" t="s">
        <v>55</v>
      </c>
      <c r="F80" s="5" t="s">
        <v>26</v>
      </c>
      <c r="G80" s="5" t="s">
        <v>19</v>
      </c>
      <c r="H80" s="7">
        <v>1999</v>
      </c>
      <c r="I80" s="7">
        <f t="shared" ca="1" si="1"/>
        <v>22</v>
      </c>
      <c r="J80" s="8">
        <v>2300</v>
      </c>
      <c r="K80" s="9" t="s">
        <v>71</v>
      </c>
      <c r="L80" s="10" t="s">
        <v>47</v>
      </c>
      <c r="M80" s="11" t="s">
        <v>24</v>
      </c>
      <c r="N80" s="12"/>
    </row>
    <row r="81" spans="1:14">
      <c r="A81" s="6"/>
      <c r="B81" s="6" t="s">
        <v>2</v>
      </c>
      <c r="C81" s="6" t="s">
        <v>83</v>
      </c>
      <c r="D81" s="5" t="s">
        <v>57</v>
      </c>
      <c r="E81" s="5" t="s">
        <v>58</v>
      </c>
      <c r="F81" s="5" t="s">
        <v>26</v>
      </c>
      <c r="G81" s="5" t="s">
        <v>19</v>
      </c>
      <c r="H81" s="7">
        <v>2001</v>
      </c>
      <c r="I81" s="7">
        <f t="shared" ca="1" si="1"/>
        <v>20</v>
      </c>
      <c r="J81" s="8">
        <v>14500</v>
      </c>
      <c r="K81" s="9" t="s">
        <v>32</v>
      </c>
      <c r="L81" s="10" t="s">
        <v>29</v>
      </c>
      <c r="M81" s="11" t="s">
        <v>40</v>
      </c>
      <c r="N81" s="12"/>
    </row>
    <row r="82" spans="1:14">
      <c r="A82" s="6"/>
      <c r="B82" s="6" t="s">
        <v>3</v>
      </c>
      <c r="C82" s="6" t="s">
        <v>83</v>
      </c>
      <c r="D82" s="5" t="s">
        <v>57</v>
      </c>
      <c r="E82" s="5" t="s">
        <v>60</v>
      </c>
      <c r="F82" s="5" t="s">
        <v>18</v>
      </c>
      <c r="G82" s="5" t="s">
        <v>36</v>
      </c>
      <c r="H82" s="7">
        <v>2000</v>
      </c>
      <c r="I82" s="7">
        <f t="shared" ca="1" si="1"/>
        <v>21</v>
      </c>
      <c r="J82" s="8">
        <v>3420</v>
      </c>
      <c r="K82" s="13" t="s">
        <v>28</v>
      </c>
      <c r="L82" s="10" t="s">
        <v>29</v>
      </c>
      <c r="M82" s="11" t="s">
        <v>40</v>
      </c>
      <c r="N82" s="12"/>
    </row>
    <row r="83" spans="1:14">
      <c r="A83" s="6"/>
      <c r="B83" s="6" t="s">
        <v>3</v>
      </c>
      <c r="C83" s="6" t="s">
        <v>83</v>
      </c>
      <c r="D83" s="5" t="s">
        <v>57</v>
      </c>
      <c r="E83" s="5" t="s">
        <v>88</v>
      </c>
      <c r="F83" s="5" t="s">
        <v>82</v>
      </c>
      <c r="G83" s="5" t="s">
        <v>27</v>
      </c>
      <c r="H83" s="7">
        <v>2000</v>
      </c>
      <c r="I83" s="7">
        <f t="shared" ca="1" si="1"/>
        <v>21</v>
      </c>
      <c r="J83" s="8">
        <v>2000</v>
      </c>
      <c r="K83" s="13" t="s">
        <v>28</v>
      </c>
      <c r="L83" s="10" t="s">
        <v>21</v>
      </c>
      <c r="M83" s="11" t="s">
        <v>22</v>
      </c>
      <c r="N83" s="12"/>
    </row>
    <row r="84" spans="1:14">
      <c r="A84" s="6"/>
      <c r="B84" s="6" t="s">
        <v>3</v>
      </c>
      <c r="C84" s="6" t="s">
        <v>83</v>
      </c>
      <c r="D84" s="5" t="s">
        <v>57</v>
      </c>
      <c r="E84" s="5" t="s">
        <v>58</v>
      </c>
      <c r="F84" s="5" t="s">
        <v>26</v>
      </c>
      <c r="G84" s="5" t="s">
        <v>19</v>
      </c>
      <c r="H84" s="7">
        <v>2007</v>
      </c>
      <c r="I84" s="7">
        <f t="shared" ca="1" si="1"/>
        <v>14</v>
      </c>
      <c r="J84" s="8">
        <v>15600</v>
      </c>
      <c r="K84" s="9" t="s">
        <v>20</v>
      </c>
      <c r="L84" s="10" t="s">
        <v>21</v>
      </c>
      <c r="M84" s="11" t="s">
        <v>22</v>
      </c>
      <c r="N84" s="12"/>
    </row>
    <row r="85" spans="1:14">
      <c r="A85" s="6"/>
      <c r="B85" s="6" t="s">
        <v>3</v>
      </c>
      <c r="C85" s="6" t="s">
        <v>83</v>
      </c>
      <c r="D85" s="5" t="s">
        <v>57</v>
      </c>
      <c r="E85" s="5" t="s">
        <v>60</v>
      </c>
      <c r="F85" s="5" t="s">
        <v>18</v>
      </c>
      <c r="G85" s="5" t="s">
        <v>19</v>
      </c>
      <c r="H85" s="7">
        <v>2005</v>
      </c>
      <c r="I85" s="7">
        <f t="shared" ca="1" si="1"/>
        <v>16</v>
      </c>
      <c r="J85" s="8">
        <v>29500</v>
      </c>
      <c r="K85" s="9" t="s">
        <v>32</v>
      </c>
      <c r="L85" s="10" t="s">
        <v>21</v>
      </c>
      <c r="M85" s="11" t="s">
        <v>24</v>
      </c>
      <c r="N85" s="12"/>
    </row>
    <row r="86" spans="1:14">
      <c r="A86" s="6"/>
      <c r="B86" s="6" t="s">
        <v>3</v>
      </c>
      <c r="C86" s="6" t="s">
        <v>83</v>
      </c>
      <c r="D86" s="5" t="s">
        <v>57</v>
      </c>
      <c r="E86" s="5" t="s">
        <v>88</v>
      </c>
      <c r="F86" s="5" t="s">
        <v>82</v>
      </c>
      <c r="G86" s="5" t="s">
        <v>36</v>
      </c>
      <c r="H86" s="7">
        <v>2007</v>
      </c>
      <c r="I86" s="7">
        <f t="shared" ca="1" si="1"/>
        <v>14</v>
      </c>
      <c r="J86" s="8">
        <v>19200</v>
      </c>
      <c r="K86" s="9" t="s">
        <v>32</v>
      </c>
      <c r="L86" s="10" t="s">
        <v>29</v>
      </c>
      <c r="M86" s="11" t="s">
        <v>22</v>
      </c>
      <c r="N86" s="12"/>
    </row>
    <row r="87" spans="1:14">
      <c r="A87" s="6"/>
      <c r="B87" s="6" t="s">
        <v>1</v>
      </c>
      <c r="C87" s="6" t="s">
        <v>83</v>
      </c>
      <c r="D87" s="5" t="s">
        <v>62</v>
      </c>
      <c r="E87" s="5" t="s">
        <v>63</v>
      </c>
      <c r="F87" s="5" t="s">
        <v>26</v>
      </c>
      <c r="G87" s="5" t="s">
        <v>34</v>
      </c>
      <c r="H87" s="7">
        <v>2003</v>
      </c>
      <c r="I87" s="7">
        <f t="shared" ca="1" si="1"/>
        <v>18</v>
      </c>
      <c r="J87" s="8">
        <v>12400</v>
      </c>
      <c r="K87" s="13" t="s">
        <v>28</v>
      </c>
      <c r="L87" s="10" t="s">
        <v>29</v>
      </c>
      <c r="M87" s="11" t="s">
        <v>22</v>
      </c>
      <c r="N87" s="12"/>
    </row>
    <row r="88" spans="1:14">
      <c r="A88" s="6"/>
      <c r="B88" s="6" t="s">
        <v>2</v>
      </c>
      <c r="C88" s="6" t="s">
        <v>83</v>
      </c>
      <c r="D88" s="5" t="s">
        <v>62</v>
      </c>
      <c r="E88" s="5" t="s">
        <v>63</v>
      </c>
      <c r="F88" s="5" t="s">
        <v>26</v>
      </c>
      <c r="G88" s="5" t="s">
        <v>19</v>
      </c>
      <c r="H88" s="7">
        <v>2006</v>
      </c>
      <c r="I88" s="7">
        <f t="shared" ca="1" si="1"/>
        <v>15</v>
      </c>
      <c r="J88" s="8">
        <v>19900</v>
      </c>
      <c r="K88" s="9" t="s">
        <v>32</v>
      </c>
      <c r="L88" s="10" t="s">
        <v>29</v>
      </c>
      <c r="M88" s="11" t="s">
        <v>24</v>
      </c>
      <c r="N88" s="12"/>
    </row>
    <row r="89" spans="1:14">
      <c r="A89" s="6"/>
      <c r="B89" s="6" t="s">
        <v>3</v>
      </c>
      <c r="C89" s="6" t="s">
        <v>83</v>
      </c>
      <c r="D89" s="5" t="s">
        <v>62</v>
      </c>
      <c r="E89" s="5" t="s">
        <v>63</v>
      </c>
      <c r="F89" s="5" t="s">
        <v>26</v>
      </c>
      <c r="G89" s="5" t="s">
        <v>23</v>
      </c>
      <c r="H89" s="7">
        <v>2000</v>
      </c>
      <c r="I89" s="7">
        <f t="shared" ca="1" si="1"/>
        <v>21</v>
      </c>
      <c r="J89" s="8">
        <v>4533</v>
      </c>
      <c r="K89" s="9" t="s">
        <v>38</v>
      </c>
      <c r="L89" s="10" t="s">
        <v>29</v>
      </c>
      <c r="M89" s="11" t="s">
        <v>40</v>
      </c>
      <c r="N89" s="12"/>
    </row>
    <row r="90" spans="1:14">
      <c r="A90" s="6"/>
      <c r="B90" s="6" t="s">
        <v>1</v>
      </c>
      <c r="C90" s="6" t="s">
        <v>83</v>
      </c>
      <c r="D90" s="5" t="s">
        <v>64</v>
      </c>
      <c r="E90" s="5" t="s">
        <v>89</v>
      </c>
      <c r="F90" s="5" t="s">
        <v>31</v>
      </c>
      <c r="G90" s="5" t="s">
        <v>59</v>
      </c>
      <c r="H90" s="7">
        <v>2000</v>
      </c>
      <c r="I90" s="7">
        <f t="shared" ca="1" si="1"/>
        <v>21</v>
      </c>
      <c r="J90" s="8">
        <v>15420</v>
      </c>
      <c r="K90" s="9" t="s">
        <v>20</v>
      </c>
      <c r="L90" s="10" t="s">
        <v>29</v>
      </c>
      <c r="M90" s="11" t="s">
        <v>22</v>
      </c>
      <c r="N90" s="12"/>
    </row>
    <row r="91" spans="1:14">
      <c r="A91" s="6"/>
      <c r="B91" s="6" t="s">
        <v>2</v>
      </c>
      <c r="C91" s="6" t="s">
        <v>83</v>
      </c>
      <c r="D91" s="5" t="s">
        <v>64</v>
      </c>
      <c r="E91" s="5" t="s">
        <v>90</v>
      </c>
      <c r="F91" s="5" t="s">
        <v>18</v>
      </c>
      <c r="G91" s="5" t="s">
        <v>23</v>
      </c>
      <c r="H91" s="7">
        <v>2000</v>
      </c>
      <c r="I91" s="7">
        <f t="shared" ca="1" si="1"/>
        <v>21</v>
      </c>
      <c r="J91" s="8">
        <v>14500</v>
      </c>
      <c r="K91" s="9" t="s">
        <v>32</v>
      </c>
      <c r="L91" s="10" t="s">
        <v>21</v>
      </c>
      <c r="M91" s="11" t="s">
        <v>22</v>
      </c>
      <c r="N91" s="12"/>
    </row>
    <row r="92" spans="1:14">
      <c r="A92" s="6"/>
      <c r="B92" s="6" t="s">
        <v>2</v>
      </c>
      <c r="C92" s="6" t="s">
        <v>83</v>
      </c>
      <c r="D92" s="5" t="s">
        <v>64</v>
      </c>
      <c r="E92" s="5" t="s">
        <v>65</v>
      </c>
      <c r="F92" s="5" t="s">
        <v>26</v>
      </c>
      <c r="G92" s="5" t="s">
        <v>36</v>
      </c>
      <c r="H92" s="7">
        <v>2001</v>
      </c>
      <c r="I92" s="7">
        <f t="shared" ca="1" si="1"/>
        <v>20</v>
      </c>
      <c r="J92" s="8">
        <v>3400</v>
      </c>
      <c r="K92" s="13" t="s">
        <v>28</v>
      </c>
      <c r="L92" s="10" t="s">
        <v>21</v>
      </c>
      <c r="M92" s="11" t="s">
        <v>22</v>
      </c>
      <c r="N92" s="12"/>
    </row>
    <row r="93" spans="1:14">
      <c r="A93" s="6"/>
      <c r="B93" s="6" t="s">
        <v>2</v>
      </c>
      <c r="C93" s="6" t="s">
        <v>83</v>
      </c>
      <c r="D93" s="5" t="s">
        <v>64</v>
      </c>
      <c r="E93" s="5" t="s">
        <v>91</v>
      </c>
      <c r="F93" s="5" t="s">
        <v>26</v>
      </c>
      <c r="G93" s="5" t="s">
        <v>36</v>
      </c>
      <c r="H93" s="7">
        <v>2000</v>
      </c>
      <c r="I93" s="7">
        <f t="shared" ca="1" si="1"/>
        <v>21</v>
      </c>
      <c r="J93" s="8">
        <v>2000</v>
      </c>
      <c r="K93" s="9" t="s">
        <v>38</v>
      </c>
      <c r="L93" s="10" t="s">
        <v>47</v>
      </c>
      <c r="M93" s="11" t="s">
        <v>24</v>
      </c>
      <c r="N93" s="12"/>
    </row>
    <row r="94" spans="1:14">
      <c r="A94" s="6"/>
      <c r="B94" s="6" t="s">
        <v>3</v>
      </c>
      <c r="C94" s="6" t="s">
        <v>83</v>
      </c>
      <c r="D94" s="5" t="s">
        <v>64</v>
      </c>
      <c r="E94" s="5" t="s">
        <v>91</v>
      </c>
      <c r="F94" s="5" t="s">
        <v>26</v>
      </c>
      <c r="G94" s="5" t="s">
        <v>34</v>
      </c>
      <c r="H94" s="7">
        <v>2004</v>
      </c>
      <c r="I94" s="7">
        <f t="shared" ca="1" si="1"/>
        <v>17</v>
      </c>
      <c r="J94" s="8">
        <v>6500</v>
      </c>
      <c r="K94" s="9" t="s">
        <v>71</v>
      </c>
      <c r="L94" s="10" t="s">
        <v>39</v>
      </c>
      <c r="M94" s="11" t="s">
        <v>24</v>
      </c>
      <c r="N94" s="12"/>
    </row>
    <row r="95" spans="1:14">
      <c r="A95" s="6"/>
      <c r="B95" s="6" t="s">
        <v>1</v>
      </c>
      <c r="C95" s="6" t="s">
        <v>83</v>
      </c>
      <c r="D95" s="5" t="s">
        <v>67</v>
      </c>
      <c r="E95" s="5" t="s">
        <v>69</v>
      </c>
      <c r="F95" s="5" t="s">
        <v>26</v>
      </c>
      <c r="G95" s="5" t="s">
        <v>27</v>
      </c>
      <c r="H95" s="7">
        <v>1988</v>
      </c>
      <c r="I95" s="7">
        <f t="shared" ca="1" si="1"/>
        <v>33</v>
      </c>
      <c r="J95" s="8">
        <v>3500</v>
      </c>
      <c r="K95" s="9" t="s">
        <v>38</v>
      </c>
      <c r="L95" s="10" t="s">
        <v>47</v>
      </c>
      <c r="M95" s="11" t="s">
        <v>22</v>
      </c>
      <c r="N95" s="12"/>
    </row>
    <row r="96" spans="1:14">
      <c r="A96" s="6"/>
      <c r="B96" s="6" t="s">
        <v>1</v>
      </c>
      <c r="C96" s="6" t="s">
        <v>83</v>
      </c>
      <c r="D96" s="5" t="s">
        <v>67</v>
      </c>
      <c r="E96" s="5" t="s">
        <v>73</v>
      </c>
      <c r="F96" s="5" t="s">
        <v>82</v>
      </c>
      <c r="G96" s="5" t="s">
        <v>59</v>
      </c>
      <c r="H96" s="7">
        <v>2001</v>
      </c>
      <c r="I96" s="7">
        <f t="shared" ca="1" si="1"/>
        <v>20</v>
      </c>
      <c r="J96" s="8">
        <v>3900</v>
      </c>
      <c r="K96" s="9" t="s">
        <v>38</v>
      </c>
      <c r="L96" s="10" t="s">
        <v>47</v>
      </c>
      <c r="M96" s="11" t="s">
        <v>22</v>
      </c>
      <c r="N96" s="12"/>
    </row>
    <row r="97" spans="1:14">
      <c r="A97" s="6"/>
      <c r="B97" s="6" t="s">
        <v>2</v>
      </c>
      <c r="C97" s="6" t="s">
        <v>83</v>
      </c>
      <c r="D97" s="5" t="s">
        <v>67</v>
      </c>
      <c r="E97" s="5" t="s">
        <v>68</v>
      </c>
      <c r="F97" s="5" t="s">
        <v>18</v>
      </c>
      <c r="G97" s="5" t="s">
        <v>27</v>
      </c>
      <c r="H97" s="7">
        <v>2003</v>
      </c>
      <c r="I97" s="7">
        <f t="shared" ca="1" si="1"/>
        <v>18</v>
      </c>
      <c r="J97" s="8">
        <v>15400</v>
      </c>
      <c r="K97" s="9" t="s">
        <v>32</v>
      </c>
      <c r="L97" s="10" t="s">
        <v>21</v>
      </c>
      <c r="M97" s="11" t="s">
        <v>22</v>
      </c>
      <c r="N97" s="12"/>
    </row>
    <row r="98" spans="1:14">
      <c r="A98" s="6"/>
      <c r="B98" s="6" t="s">
        <v>3</v>
      </c>
      <c r="C98" s="6" t="s">
        <v>83</v>
      </c>
      <c r="D98" s="5" t="s">
        <v>67</v>
      </c>
      <c r="E98" s="5" t="s">
        <v>69</v>
      </c>
      <c r="F98" s="5" t="s">
        <v>82</v>
      </c>
      <c r="G98" s="5" t="s">
        <v>19</v>
      </c>
      <c r="H98" s="7">
        <v>2007</v>
      </c>
      <c r="I98" s="7">
        <f t="shared" ca="1" si="1"/>
        <v>14</v>
      </c>
      <c r="J98" s="8">
        <v>24500</v>
      </c>
      <c r="K98" s="9" t="s">
        <v>71</v>
      </c>
      <c r="L98" s="10" t="s">
        <v>39</v>
      </c>
      <c r="M98" s="11" t="s">
        <v>22</v>
      </c>
      <c r="N98" s="12"/>
    </row>
    <row r="99" spans="1:14">
      <c r="A99" s="6"/>
      <c r="B99" s="6" t="s">
        <v>3</v>
      </c>
      <c r="C99" s="6" t="s">
        <v>83</v>
      </c>
      <c r="D99" s="5" t="s">
        <v>67</v>
      </c>
      <c r="E99" s="5" t="s">
        <v>73</v>
      </c>
      <c r="F99" s="5" t="s">
        <v>26</v>
      </c>
      <c r="G99" s="5" t="s">
        <v>19</v>
      </c>
      <c r="H99" s="7">
        <v>2001</v>
      </c>
      <c r="I99" s="7">
        <f t="shared" ca="1" si="1"/>
        <v>20</v>
      </c>
      <c r="J99" s="8">
        <v>3500</v>
      </c>
      <c r="K99" s="13" t="s">
        <v>28</v>
      </c>
      <c r="L99" s="10" t="s">
        <v>29</v>
      </c>
      <c r="M99" s="11" t="s">
        <v>22</v>
      </c>
      <c r="N99" s="12"/>
    </row>
    <row r="100" spans="1:14">
      <c r="A100" s="6"/>
      <c r="B100" s="6" t="s">
        <v>1</v>
      </c>
      <c r="C100" s="6" t="s">
        <v>83</v>
      </c>
      <c r="D100" s="5" t="s">
        <v>74</v>
      </c>
      <c r="E100" s="5" t="s">
        <v>75</v>
      </c>
      <c r="F100" s="5" t="s">
        <v>31</v>
      </c>
      <c r="G100" s="5" t="s">
        <v>19</v>
      </c>
      <c r="H100" s="7">
        <v>2008</v>
      </c>
      <c r="I100" s="7">
        <f t="shared" ca="1" si="1"/>
        <v>13</v>
      </c>
      <c r="J100" s="8">
        <v>43200</v>
      </c>
      <c r="K100" s="9" t="s">
        <v>32</v>
      </c>
      <c r="L100" s="10" t="s">
        <v>21</v>
      </c>
      <c r="M100" s="11" t="s">
        <v>24</v>
      </c>
      <c r="N100" s="12"/>
    </row>
    <row r="101" spans="1:14">
      <c r="A101" s="6"/>
      <c r="B101" s="6" t="s">
        <v>1</v>
      </c>
      <c r="C101" s="6" t="s">
        <v>83</v>
      </c>
      <c r="D101" s="5" t="s">
        <v>74</v>
      </c>
      <c r="E101" s="5" t="s">
        <v>92</v>
      </c>
      <c r="F101" s="5" t="s">
        <v>26</v>
      </c>
      <c r="G101" s="5" t="s">
        <v>27</v>
      </c>
      <c r="H101" s="7">
        <v>2001</v>
      </c>
      <c r="I101" s="7">
        <f t="shared" ca="1" si="1"/>
        <v>20</v>
      </c>
      <c r="J101" s="8">
        <v>2500</v>
      </c>
      <c r="K101" s="13" t="s">
        <v>28</v>
      </c>
      <c r="L101" s="10" t="s">
        <v>29</v>
      </c>
      <c r="M101" s="11" t="s">
        <v>24</v>
      </c>
      <c r="N101" s="12"/>
    </row>
    <row r="102" spans="1:14">
      <c r="A102" s="6"/>
      <c r="B102" s="6" t="s">
        <v>2</v>
      </c>
      <c r="C102" s="6" t="s">
        <v>83</v>
      </c>
      <c r="D102" s="5" t="s">
        <v>74</v>
      </c>
      <c r="E102" s="5" t="s">
        <v>92</v>
      </c>
      <c r="F102" s="5" t="s">
        <v>26</v>
      </c>
      <c r="G102" s="5" t="s">
        <v>27</v>
      </c>
      <c r="H102" s="7">
        <v>2000</v>
      </c>
      <c r="I102" s="7">
        <f t="shared" ca="1" si="1"/>
        <v>21</v>
      </c>
      <c r="J102" s="8">
        <v>3400</v>
      </c>
      <c r="K102" s="13" t="s">
        <v>28</v>
      </c>
      <c r="L102" s="10" t="s">
        <v>39</v>
      </c>
      <c r="M102" s="11" t="s">
        <v>40</v>
      </c>
      <c r="N102" s="12"/>
    </row>
    <row r="103" spans="1:14">
      <c r="A103" s="6"/>
      <c r="B103" s="6" t="s">
        <v>2</v>
      </c>
      <c r="C103" s="6" t="s">
        <v>83</v>
      </c>
      <c r="D103" s="5" t="s">
        <v>74</v>
      </c>
      <c r="E103" s="5" t="s">
        <v>76</v>
      </c>
      <c r="F103" s="5" t="s">
        <v>18</v>
      </c>
      <c r="G103" s="5" t="s">
        <v>36</v>
      </c>
      <c r="H103" s="7">
        <v>2003</v>
      </c>
      <c r="I103" s="7">
        <f t="shared" ca="1" si="1"/>
        <v>18</v>
      </c>
      <c r="J103" s="8">
        <v>14500</v>
      </c>
      <c r="K103" s="9" t="s">
        <v>32</v>
      </c>
      <c r="L103" s="10" t="s">
        <v>29</v>
      </c>
      <c r="M103" s="11" t="s">
        <v>40</v>
      </c>
      <c r="N103" s="12"/>
    </row>
    <row r="104" spans="1:14">
      <c r="A104" s="6"/>
      <c r="B104" s="6" t="s">
        <v>3</v>
      </c>
      <c r="C104" s="6" t="s">
        <v>83</v>
      </c>
      <c r="D104" s="5" t="s">
        <v>74</v>
      </c>
      <c r="E104" s="5" t="s">
        <v>76</v>
      </c>
      <c r="F104" s="5" t="s">
        <v>18</v>
      </c>
      <c r="G104" s="5" t="s">
        <v>34</v>
      </c>
      <c r="H104" s="7">
        <v>1999</v>
      </c>
      <c r="I104" s="7">
        <f t="shared" ca="1" si="1"/>
        <v>22</v>
      </c>
      <c r="J104" s="8">
        <v>6700</v>
      </c>
      <c r="K104" s="9" t="s">
        <v>32</v>
      </c>
      <c r="L104" s="10" t="s">
        <v>29</v>
      </c>
      <c r="M104" s="11" t="s">
        <v>22</v>
      </c>
    </row>
    <row r="105" spans="1:14">
      <c r="A105" s="6"/>
      <c r="B105" s="6" t="s">
        <v>3</v>
      </c>
      <c r="C105" s="6" t="s">
        <v>83</v>
      </c>
      <c r="D105" s="5" t="s">
        <v>74</v>
      </c>
      <c r="E105" s="5" t="s">
        <v>93</v>
      </c>
      <c r="F105" s="5" t="s">
        <v>82</v>
      </c>
      <c r="G105" s="5" t="s">
        <v>36</v>
      </c>
      <c r="H105" s="7">
        <v>2003</v>
      </c>
      <c r="I105" s="7">
        <f t="shared" ca="1" si="1"/>
        <v>18</v>
      </c>
      <c r="J105" s="8">
        <v>23400</v>
      </c>
      <c r="K105" s="9" t="s">
        <v>71</v>
      </c>
      <c r="L105" s="10" t="s">
        <v>29</v>
      </c>
      <c r="M105" s="11" t="s">
        <v>22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AB660-297E-43B0-A143-A5D8D31733DE}">
  <dimension ref="A1:M16"/>
  <sheetViews>
    <sheetView workbookViewId="0"/>
  </sheetViews>
  <sheetFormatPr defaultRowHeight="12.75"/>
  <cols>
    <col min="1" max="1" width="15.75" style="15" customWidth="1"/>
    <col min="2" max="3" width="9.75" style="15" customWidth="1"/>
    <col min="4" max="4" width="3.5" style="15" bestFit="1" customWidth="1"/>
    <col min="5" max="5" width="13.375" style="15" customWidth="1"/>
    <col min="6" max="7" width="9.75" style="15" customWidth="1"/>
    <col min="8" max="10" width="9" style="15"/>
    <col min="11" max="11" width="3.125" style="15" customWidth="1"/>
    <col min="12" max="12" width="9.75" style="15" bestFit="1" customWidth="1"/>
    <col min="13" max="16384" width="9" style="15"/>
  </cols>
  <sheetData>
    <row r="1" spans="1:13" ht="23.25">
      <c r="A1" s="14" t="s">
        <v>121</v>
      </c>
    </row>
    <row r="2" spans="1:13" ht="14.25">
      <c r="A2" s="22" t="s">
        <v>124</v>
      </c>
      <c r="B2" s="33" t="s">
        <v>125</v>
      </c>
    </row>
    <row r="3" spans="1:13" ht="14.25">
      <c r="A3" s="22" t="s">
        <v>126</v>
      </c>
      <c r="B3" s="33" t="s">
        <v>127</v>
      </c>
      <c r="C3" s="16"/>
    </row>
    <row r="5" spans="1:13" ht="13.5" thickBot="1">
      <c r="A5" s="17" t="s">
        <v>94</v>
      </c>
      <c r="B5" s="18" t="s">
        <v>95</v>
      </c>
      <c r="C5" s="19" t="s">
        <v>96</v>
      </c>
      <c r="D5" s="19" t="s">
        <v>97</v>
      </c>
      <c r="E5" s="19" t="s">
        <v>98</v>
      </c>
      <c r="F5" s="19" t="s">
        <v>99</v>
      </c>
      <c r="G5" s="19" t="s">
        <v>100</v>
      </c>
      <c r="I5" s="30" t="s">
        <v>101</v>
      </c>
      <c r="J5" s="30"/>
      <c r="L5" s="30" t="s">
        <v>102</v>
      </c>
      <c r="M5" s="30"/>
    </row>
    <row r="6" spans="1:13" ht="14.25">
      <c r="A6" s="22" t="s">
        <v>103</v>
      </c>
      <c r="B6" s="23" t="s">
        <v>104</v>
      </c>
      <c r="C6" s="31">
        <f t="shared" ref="C6:C14" si="0">VLOOKUP(B6,PriceTable,2,FALSE)</f>
        <v>169.99</v>
      </c>
      <c r="D6" s="24">
        <v>75</v>
      </c>
      <c r="E6" s="25">
        <f t="shared" ref="E6:E14" si="1">C6*D6</f>
        <v>12749.25</v>
      </c>
      <c r="F6" s="32">
        <f t="shared" ref="F6:F14" si="2">VLOOKUP(D6,Freight,2,TRUE)</f>
        <v>45</v>
      </c>
      <c r="G6" s="25">
        <f t="shared" ref="G6:G14" si="3">E6+F6</f>
        <v>12794.25</v>
      </c>
      <c r="I6" s="26" t="s">
        <v>105</v>
      </c>
      <c r="J6" s="26" t="s">
        <v>11</v>
      </c>
      <c r="L6" s="21" t="s">
        <v>123</v>
      </c>
      <c r="M6" s="20" t="s">
        <v>122</v>
      </c>
    </row>
    <row r="7" spans="1:13" ht="14.25">
      <c r="A7" s="22" t="s">
        <v>106</v>
      </c>
      <c r="B7" s="23" t="s">
        <v>107</v>
      </c>
      <c r="C7" s="31">
        <f t="shared" si="0"/>
        <v>54.99</v>
      </c>
      <c r="D7" s="24">
        <v>100</v>
      </c>
      <c r="E7" s="25">
        <f t="shared" si="1"/>
        <v>5499</v>
      </c>
      <c r="F7" s="32">
        <f t="shared" si="2"/>
        <v>65</v>
      </c>
      <c r="G7" s="25">
        <f t="shared" si="3"/>
        <v>5564</v>
      </c>
      <c r="I7" s="28" t="s">
        <v>107</v>
      </c>
      <c r="J7" s="29">
        <v>54.99</v>
      </c>
      <c r="L7" s="27">
        <v>0</v>
      </c>
      <c r="M7" s="27">
        <v>20</v>
      </c>
    </row>
    <row r="8" spans="1:13" ht="14.25">
      <c r="A8" s="22" t="s">
        <v>108</v>
      </c>
      <c r="B8" s="23" t="s">
        <v>109</v>
      </c>
      <c r="C8" s="31">
        <f t="shared" si="0"/>
        <v>99.99</v>
      </c>
      <c r="D8" s="24">
        <v>20</v>
      </c>
      <c r="E8" s="25">
        <f t="shared" si="1"/>
        <v>1999.8</v>
      </c>
      <c r="F8" s="32">
        <f t="shared" si="2"/>
        <v>20</v>
      </c>
      <c r="G8" s="25">
        <f t="shared" si="3"/>
        <v>2019.8</v>
      </c>
      <c r="I8" s="28" t="s">
        <v>110</v>
      </c>
      <c r="J8" s="29">
        <v>125.99</v>
      </c>
      <c r="L8" s="27">
        <v>50</v>
      </c>
      <c r="M8" s="27">
        <v>45</v>
      </c>
    </row>
    <row r="9" spans="1:13" ht="14.25">
      <c r="A9" s="22" t="s">
        <v>111</v>
      </c>
      <c r="B9" s="23" t="s">
        <v>112</v>
      </c>
      <c r="C9" s="31">
        <f t="shared" si="0"/>
        <v>44.99</v>
      </c>
      <c r="D9" s="24">
        <v>200</v>
      </c>
      <c r="E9" s="25">
        <f t="shared" si="1"/>
        <v>8998</v>
      </c>
      <c r="F9" s="32">
        <f t="shared" si="2"/>
        <v>85</v>
      </c>
      <c r="G9" s="25">
        <f t="shared" si="3"/>
        <v>9083</v>
      </c>
      <c r="I9" s="28" t="s">
        <v>109</v>
      </c>
      <c r="J9" s="29">
        <v>99.99</v>
      </c>
      <c r="L9" s="27">
        <v>100</v>
      </c>
      <c r="M9" s="27">
        <v>65</v>
      </c>
    </row>
    <row r="10" spans="1:13" ht="14.25">
      <c r="A10" s="22" t="s">
        <v>113</v>
      </c>
      <c r="B10" s="23" t="s">
        <v>104</v>
      </c>
      <c r="C10" s="31">
        <f t="shared" si="0"/>
        <v>169.99</v>
      </c>
      <c r="D10" s="24">
        <v>2</v>
      </c>
      <c r="E10" s="25">
        <f t="shared" si="1"/>
        <v>339.98</v>
      </c>
      <c r="F10" s="32">
        <f t="shared" si="2"/>
        <v>20</v>
      </c>
      <c r="G10" s="25">
        <f t="shared" si="3"/>
        <v>359.98</v>
      </c>
      <c r="I10" s="28" t="s">
        <v>114</v>
      </c>
      <c r="J10" s="29">
        <v>33.979999999999997</v>
      </c>
      <c r="L10" s="27">
        <v>200</v>
      </c>
      <c r="M10" s="27">
        <v>85</v>
      </c>
    </row>
    <row r="11" spans="1:13" ht="14.25">
      <c r="A11" s="22" t="s">
        <v>115</v>
      </c>
      <c r="B11" s="23" t="s">
        <v>110</v>
      </c>
      <c r="C11" s="31">
        <f t="shared" si="0"/>
        <v>125.99</v>
      </c>
      <c r="D11" s="24">
        <v>100</v>
      </c>
      <c r="E11" s="25">
        <f t="shared" si="1"/>
        <v>12599</v>
      </c>
      <c r="F11" s="32">
        <f t="shared" si="2"/>
        <v>65</v>
      </c>
      <c r="G11" s="25">
        <f t="shared" si="3"/>
        <v>12664</v>
      </c>
      <c r="I11" s="28" t="s">
        <v>116</v>
      </c>
      <c r="J11" s="29">
        <v>63.99</v>
      </c>
      <c r="L11" s="27">
        <v>300</v>
      </c>
      <c r="M11" s="27">
        <v>115</v>
      </c>
    </row>
    <row r="12" spans="1:13" ht="14.25">
      <c r="A12" s="22" t="s">
        <v>117</v>
      </c>
      <c r="B12" s="23" t="s">
        <v>114</v>
      </c>
      <c r="C12" s="31">
        <f t="shared" si="0"/>
        <v>33.979999999999997</v>
      </c>
      <c r="D12" s="24">
        <v>325</v>
      </c>
      <c r="E12" s="25">
        <f t="shared" si="1"/>
        <v>11043.499999999998</v>
      </c>
      <c r="F12" s="32">
        <f t="shared" si="2"/>
        <v>115</v>
      </c>
      <c r="G12" s="25">
        <f t="shared" si="3"/>
        <v>11158.499999999998</v>
      </c>
      <c r="I12" s="28" t="s">
        <v>104</v>
      </c>
      <c r="J12" s="29">
        <v>169.99</v>
      </c>
      <c r="L12" s="27">
        <v>400</v>
      </c>
      <c r="M12" s="27">
        <v>135</v>
      </c>
    </row>
    <row r="13" spans="1:13" ht="14.25">
      <c r="A13" s="22" t="s">
        <v>118</v>
      </c>
      <c r="B13" s="23" t="s">
        <v>116</v>
      </c>
      <c r="C13" s="31">
        <f t="shared" si="0"/>
        <v>63.99</v>
      </c>
      <c r="D13" s="24">
        <v>10</v>
      </c>
      <c r="E13" s="25">
        <f t="shared" si="1"/>
        <v>639.9</v>
      </c>
      <c r="F13" s="32">
        <f t="shared" si="2"/>
        <v>20</v>
      </c>
      <c r="G13" s="25">
        <f t="shared" si="3"/>
        <v>659.9</v>
      </c>
      <c r="I13" s="28" t="s">
        <v>112</v>
      </c>
      <c r="J13" s="29">
        <v>44.99</v>
      </c>
    </row>
    <row r="14" spans="1:13" ht="14.25">
      <c r="A14" s="22" t="s">
        <v>119</v>
      </c>
      <c r="B14" s="23" t="s">
        <v>120</v>
      </c>
      <c r="C14" s="31">
        <f t="shared" si="0"/>
        <v>54.75</v>
      </c>
      <c r="D14" s="24">
        <v>1</v>
      </c>
      <c r="E14" s="25">
        <f t="shared" si="1"/>
        <v>54.75</v>
      </c>
      <c r="F14" s="32">
        <f t="shared" si="2"/>
        <v>20</v>
      </c>
      <c r="G14" s="25">
        <f t="shared" si="3"/>
        <v>74.75</v>
      </c>
      <c r="I14" s="28" t="s">
        <v>120</v>
      </c>
      <c r="J14" s="29">
        <v>54.75</v>
      </c>
    </row>
    <row r="15" spans="1:13">
      <c r="A15" s="22"/>
      <c r="B15" s="22"/>
      <c r="D15" s="22"/>
      <c r="E15" s="22"/>
      <c r="F15" s="22"/>
      <c r="G15" s="22"/>
    </row>
    <row r="16" spans="1:13">
      <c r="K16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Selection Techniques</vt:lpstr>
      <vt:lpstr>Show Formulas</vt:lpstr>
      <vt:lpstr>Freight</vt:lpstr>
      <vt:lpstr>PriceTable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2018-10-15T11:22:47Z</dcterms:created>
  <dcterms:modified xsi:type="dcterms:W3CDTF">2021-05-01T00:47:15Z</dcterms:modified>
</cp:coreProperties>
</file>