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ercise Files\Excel\Excel 2016 Introduction\"/>
    </mc:Choice>
  </mc:AlternateContent>
  <xr:revisionPtr revIDLastSave="0" documentId="13_ncr:1_{B95BFD4E-0291-4408-9D84-11E98A378A63}" xr6:coauthVersionLast="28" xr6:coauthVersionMax="28" xr10:uidLastSave="{00000000-0000-0000-0000-000000000000}"/>
  <bookViews>
    <workbookView xWindow="360" yWindow="30" windowWidth="21015" windowHeight="10200" xr2:uid="{00000000-000D-0000-FFFF-FFFF00000000}"/>
  </bookViews>
  <sheets>
    <sheet name="Editing" sheetId="1" r:id="rId1"/>
    <sheet name="Rows &amp; Columns" sheetId="2" r:id="rId2"/>
    <sheet name="Resizing Columns &amp; Rows" sheetId="4" r:id="rId3"/>
    <sheet name="Sheet2" sheetId="3" r:id="rId4"/>
  </sheets>
  <calcPr calcId="171027"/>
</workbook>
</file>

<file path=xl/calcChain.xml><?xml version="1.0" encoding="utf-8"?>
<calcChain xmlns="http://schemas.openxmlformats.org/spreadsheetml/2006/main">
  <c r="B4" i="1" l="1"/>
  <c r="G6" i="4"/>
  <c r="H6" i="4"/>
  <c r="G7" i="4"/>
  <c r="H7" i="4"/>
  <c r="G8" i="4"/>
  <c r="H8" i="4" s="1"/>
  <c r="G9" i="4"/>
  <c r="H9" i="4" s="1"/>
  <c r="G10" i="4"/>
  <c r="H10" i="4"/>
  <c r="G11" i="4"/>
  <c r="H11" i="4"/>
  <c r="G12" i="4"/>
  <c r="H12" i="4" s="1"/>
  <c r="B13" i="4"/>
  <c r="C13" i="4"/>
  <c r="D13" i="4"/>
  <c r="E13" i="4"/>
  <c r="F13" i="4"/>
  <c r="F18" i="2"/>
  <c r="E18" i="2"/>
  <c r="D18" i="2"/>
  <c r="C18" i="2"/>
  <c r="G17" i="2"/>
  <c r="G16" i="2"/>
  <c r="G15" i="2"/>
  <c r="G14" i="2"/>
  <c r="G13" i="2"/>
  <c r="G12" i="2"/>
  <c r="G11" i="2"/>
  <c r="G10" i="2"/>
  <c r="G9" i="2"/>
  <c r="G8" i="2"/>
  <c r="G7" i="2"/>
  <c r="F5" i="2"/>
  <c r="F19" i="2" s="1"/>
  <c r="F20" i="2" s="1"/>
  <c r="E5" i="2"/>
  <c r="E19" i="2" s="1"/>
  <c r="E20" i="2" s="1"/>
  <c r="D5" i="2"/>
  <c r="D19" i="2" s="1"/>
  <c r="D20" i="2" s="1"/>
  <c r="C5" i="2"/>
  <c r="G4" i="2"/>
  <c r="G3" i="2"/>
  <c r="B36" i="1"/>
  <c r="B35" i="1"/>
  <c r="B34" i="1"/>
  <c r="B33" i="1"/>
  <c r="B32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B6" i="1"/>
  <c r="F5" i="1"/>
  <c r="E5" i="1"/>
  <c r="D5" i="1"/>
  <c r="C5" i="1"/>
  <c r="B5" i="1"/>
  <c r="F4" i="1"/>
  <c r="E4" i="1"/>
  <c r="D4" i="1"/>
  <c r="C4" i="1"/>
  <c r="G13" i="4" l="1"/>
  <c r="H13" i="4" s="1"/>
  <c r="G18" i="2"/>
  <c r="C19" i="2"/>
  <c r="G19" i="2" s="1"/>
  <c r="G20" i="2" s="1"/>
  <c r="C20" i="2"/>
  <c r="G5" i="2"/>
</calcChain>
</file>

<file path=xl/sharedStrings.xml><?xml version="1.0" encoding="utf-8"?>
<sst xmlns="http://schemas.openxmlformats.org/spreadsheetml/2006/main" count="114" uniqueCount="78">
  <si>
    <t>Monthly Sales Results</t>
  </si>
  <si>
    <t>January</t>
  </si>
  <si>
    <t>Febuary</t>
  </si>
  <si>
    <t>March</t>
  </si>
  <si>
    <t>April</t>
  </si>
  <si>
    <t>May</t>
  </si>
  <si>
    <t>Brisbane</t>
  </si>
  <si>
    <t>Sydeny</t>
  </si>
  <si>
    <t>Adelaide</t>
  </si>
  <si>
    <t>Perth</t>
  </si>
  <si>
    <t>Hobart</t>
  </si>
  <si>
    <t>Sydney</t>
  </si>
  <si>
    <t>Abbot</t>
  </si>
  <si>
    <t>Anderson</t>
  </si>
  <si>
    <t>Denison</t>
  </si>
  <si>
    <t>Campbell</t>
  </si>
  <si>
    <t>Fredricks</t>
  </si>
  <si>
    <t>Graham</t>
  </si>
  <si>
    <t>Thomas</t>
  </si>
  <si>
    <t>Williams</t>
  </si>
  <si>
    <t>Urqhardt</t>
  </si>
  <si>
    <t>York</t>
  </si>
  <si>
    <t>Darwin</t>
  </si>
  <si>
    <t>Benjamin</t>
  </si>
  <si>
    <t>Charles</t>
  </si>
  <si>
    <t>Davidson</t>
  </si>
  <si>
    <t>Habib</t>
  </si>
  <si>
    <t>George</t>
  </si>
  <si>
    <t>Hendrix</t>
  </si>
  <si>
    <t>Venture</t>
  </si>
  <si>
    <t>Theodore</t>
  </si>
  <si>
    <t>Crabtree</t>
  </si>
  <si>
    <t>Forsyth</t>
  </si>
  <si>
    <t>Peters</t>
  </si>
  <si>
    <t>Tenyson</t>
  </si>
  <si>
    <t>Womble</t>
  </si>
  <si>
    <t>JAN</t>
  </si>
  <si>
    <t>FEB</t>
  </si>
  <si>
    <t>MAR</t>
  </si>
  <si>
    <t>APR</t>
  </si>
  <si>
    <t>TOTAL</t>
  </si>
  <si>
    <t>Net Sales</t>
  </si>
  <si>
    <t xml:space="preserve">Cost of Goods Sold </t>
  </si>
  <si>
    <t>Gross Profit</t>
  </si>
  <si>
    <t>Operating Expenses</t>
  </si>
  <si>
    <t>Advertising</t>
  </si>
  <si>
    <t>Depreciation</t>
  </si>
  <si>
    <t>Gas &amp; Electricity</t>
  </si>
  <si>
    <t>Insurance</t>
  </si>
  <si>
    <t>Maintenance</t>
  </si>
  <si>
    <t>Rent</t>
  </si>
  <si>
    <t>Salaries</t>
  </si>
  <si>
    <t xml:space="preserve">Telephone </t>
  </si>
  <si>
    <t xml:space="preserve">Travel </t>
  </si>
  <si>
    <t>Wages</t>
  </si>
  <si>
    <t>Goods and Services Tax</t>
  </si>
  <si>
    <t>Total Operating Expenses</t>
  </si>
  <si>
    <t>Net Income</t>
  </si>
  <si>
    <t>Net Income as a % of Net Sales</t>
  </si>
  <si>
    <t>JD Caterers</t>
  </si>
  <si>
    <t>David</t>
  </si>
  <si>
    <t>Michael</t>
  </si>
  <si>
    <t>Brian</t>
  </si>
  <si>
    <t>Helen</t>
  </si>
  <si>
    <t>Kylie</t>
  </si>
  <si>
    <t>John</t>
  </si>
  <si>
    <t>Sharon</t>
  </si>
  <si>
    <t>TaxRate</t>
  </si>
  <si>
    <t>OverTimeRate</t>
  </si>
  <si>
    <t>Tax</t>
  </si>
  <si>
    <t>Pay
Total</t>
  </si>
  <si>
    <t>Pay
OverTime</t>
  </si>
  <si>
    <t>Pay
Normal Hours</t>
  </si>
  <si>
    <t>OverTime
Hours</t>
  </si>
  <si>
    <t>Normal
Rate</t>
  </si>
  <si>
    <t>Normal
Hours</t>
  </si>
  <si>
    <t>Pay Sheet - Sales Staff</t>
  </si>
  <si>
    <t>Editing Practice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</si>
</sst>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_(* #,##0.00_);_(* \(#,##0.00\);_(* &quot;-&quot;??_);_(@_)"/>
    <numFmt numFmtId="165" formatCode="_(* #,##0_);_(* \(#,##0\);_(* &quot;-&quot;??_);_(@_)"/>
    <numFmt numFmtId="166" formatCode="_-&quot;$&quot;* #,##0_-;\-&quot;$&quot;* #,##0_-;_-&quot;$&quot;* &quot;-&quot;??_-;_-@_-"/>
    <numFmt numFmtId="167" formatCode="_(&quot;$&quot;* #,##0.00_);_(&quot;$&quot;* \(#,##0.00\);_(&quot;$&quot;* &quot;-&quot;??_);_(@_)"/>
  </numFmts>
  <fonts count="1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9"/>
      <color indexed="62"/>
      <name val="Tahoma"/>
      <family val="2"/>
    </font>
    <font>
      <b/>
      <sz val="10"/>
      <color indexed="61"/>
      <name val="Tahoma"/>
      <family val="2"/>
    </font>
    <font>
      <sz val="10"/>
      <name val="Arial"/>
      <family val="2"/>
    </font>
    <font>
      <sz val="18"/>
      <color theme="3" tint="0.39997558519241921"/>
      <name val="Arial Rounded MT Bold"/>
      <family val="2"/>
    </font>
    <font>
      <b/>
      <sz val="10"/>
      <name val="Arial Rounded MT Bold"/>
      <family val="2"/>
    </font>
    <font>
      <b/>
      <sz val="10"/>
      <color theme="5" tint="-0.249977111117893"/>
      <name val="Arial Rounded MT Bold"/>
      <family val="2"/>
    </font>
    <font>
      <b/>
      <u/>
      <sz val="10"/>
      <name val="Arial Rounded MT Bold"/>
      <family val="2"/>
    </font>
    <font>
      <b/>
      <sz val="10"/>
      <color indexed="10"/>
      <name val="Arial"/>
      <family val="2"/>
    </font>
    <font>
      <b/>
      <sz val="22"/>
      <color indexed="62"/>
      <name val="Arial"/>
      <family val="2"/>
    </font>
    <font>
      <sz val="48"/>
      <color theme="4" tint="0.3999755851924192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7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3" fillId="2" borderId="0" xfId="0" applyFont="1" applyFill="1"/>
    <xf numFmtId="0" fontId="4" fillId="2" borderId="0" xfId="0" applyFont="1" applyFill="1"/>
    <xf numFmtId="165" fontId="5" fillId="0" borderId="0" xfId="1" applyNumberFormat="1" applyFont="1"/>
    <xf numFmtId="0" fontId="3" fillId="3" borderId="0" xfId="0" applyFont="1" applyFill="1"/>
    <xf numFmtId="0" fontId="4" fillId="3" borderId="0" xfId="0" applyFont="1" applyFill="1"/>
    <xf numFmtId="2" fontId="0" fillId="0" borderId="0" xfId="0" applyNumberFormat="1"/>
    <xf numFmtId="165" fontId="0" fillId="0" borderId="0" xfId="0" applyNumberFormat="1"/>
    <xf numFmtId="0" fontId="8" fillId="0" borderId="0" xfId="0" applyFont="1"/>
    <xf numFmtId="0" fontId="10" fillId="0" borderId="0" xfId="0" applyFont="1"/>
    <xf numFmtId="166" fontId="0" fillId="0" borderId="0" xfId="2" applyNumberFormat="1" applyFont="1"/>
    <xf numFmtId="9" fontId="9" fillId="0" borderId="0" xfId="3" applyFont="1"/>
    <xf numFmtId="0" fontId="11" fillId="0" borderId="0" xfId="0" applyFont="1" applyAlignment="1">
      <alignment horizontal="center"/>
    </xf>
    <xf numFmtId="0" fontId="7" fillId="0" borderId="0" xfId="4"/>
    <xf numFmtId="167" fontId="0" fillId="0" borderId="1" xfId="5" applyNumberFormat="1" applyFont="1" applyBorder="1"/>
    <xf numFmtId="0" fontId="7" fillId="0" borderId="1" xfId="4" applyBorder="1"/>
    <xf numFmtId="0" fontId="7" fillId="5" borderId="1" xfId="4" applyFill="1" applyBorder="1"/>
    <xf numFmtId="167" fontId="0" fillId="0" borderId="0" xfId="5" applyNumberFormat="1" applyFont="1"/>
    <xf numFmtId="0" fontId="7" fillId="5" borderId="0" xfId="4" applyFill="1"/>
    <xf numFmtId="0" fontId="7" fillId="0" borderId="2" xfId="4" applyBorder="1"/>
    <xf numFmtId="10" fontId="7" fillId="0" borderId="2" xfId="4" applyNumberFormat="1" applyBorder="1"/>
    <xf numFmtId="0" fontId="7" fillId="5" borderId="2" xfId="4" applyFill="1" applyBorder="1"/>
    <xf numFmtId="0" fontId="4" fillId="2" borderId="0" xfId="4" applyFont="1" applyFill="1" applyAlignment="1">
      <alignment horizontal="center"/>
    </xf>
    <xf numFmtId="0" fontId="4" fillId="2" borderId="0" xfId="4" applyFont="1" applyFill="1" applyAlignment="1">
      <alignment horizontal="center" wrapText="1"/>
    </xf>
    <xf numFmtId="0" fontId="7" fillId="2" borderId="0" xfId="4" applyFill="1"/>
    <xf numFmtId="0" fontId="12" fillId="6" borderId="0" xfId="4" applyFont="1" applyFill="1" applyAlignment="1"/>
    <xf numFmtId="0" fontId="2" fillId="0" borderId="0" xfId="0" applyFont="1" applyAlignment="1">
      <alignment horizontal="center"/>
    </xf>
    <xf numFmtId="0" fontId="13" fillId="0" borderId="0" xfId="4" applyFont="1" applyFill="1" applyAlignment="1"/>
    <xf numFmtId="0" fontId="14" fillId="0" borderId="0" xfId="0" applyFont="1" applyAlignment="1">
      <alignment vertical="center"/>
    </xf>
    <xf numFmtId="0" fontId="0" fillId="0" borderId="0" xfId="0" applyAlignment="1">
      <alignment horizontal="left" indent="1"/>
    </xf>
    <xf numFmtId="0" fontId="6" fillId="0" borderId="0" xfId="0" applyFont="1" applyAlignment="1">
      <alignment horizontal="left" indent="1"/>
    </xf>
    <xf numFmtId="0" fontId="4" fillId="4" borderId="0" xfId="0" applyFont="1" applyFill="1" applyAlignment="1">
      <alignment horizontal="left" indent="1"/>
    </xf>
  </cellXfs>
  <cellStyles count="6">
    <cellStyle name="Comma" xfId="1" builtinId="3"/>
    <cellStyle name="Currency" xfId="2" builtinId="4"/>
    <cellStyle name="Currency 2" xfId="5" xr:uid="{00000000-0005-0000-0000-000002000000}"/>
    <cellStyle name="Normal" xfId="0" builtinId="0"/>
    <cellStyle name="Normal 2" xfId="4" xr:uid="{00000000-0005-0000-0000-000004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workbookViewId="0">
      <selection activeCell="C8" sqref="C8"/>
    </sheetView>
  </sheetViews>
  <sheetFormatPr defaultColWidth="8.7109375" defaultRowHeight="12.75" x14ac:dyDescent="0.2"/>
  <cols>
    <col min="1" max="1" width="18.28515625" customWidth="1"/>
    <col min="2" max="6" width="8.7109375" customWidth="1"/>
    <col min="7" max="7" width="10" customWidth="1"/>
    <col min="8" max="8" width="14.28515625" customWidth="1"/>
  </cols>
  <sheetData>
    <row r="1" spans="1:13" ht="82.5" customHeight="1" x14ac:dyDescent="0.2">
      <c r="A1" s="29" t="s">
        <v>77</v>
      </c>
    </row>
    <row r="2" spans="1:13" ht="18" x14ac:dyDescent="0.25">
      <c r="A2" s="1" t="s">
        <v>0</v>
      </c>
    </row>
    <row r="3" spans="1:13" x14ac:dyDescent="0.2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13" x14ac:dyDescent="0.2">
      <c r="A4" s="30" t="s">
        <v>6</v>
      </c>
      <c r="B4" s="4">
        <f>SUM(B12:B15)</f>
        <v>52362.400000000001</v>
      </c>
      <c r="C4" s="4">
        <f>SUM(C12:C16)</f>
        <v>54321</v>
      </c>
      <c r="D4" s="4">
        <f>SUM(D12:D16)</f>
        <v>55366</v>
      </c>
      <c r="E4" s="4">
        <f>SUM(E12:E16)</f>
        <v>46788</v>
      </c>
      <c r="F4" s="4">
        <f>SUM(F12:F16)</f>
        <v>49866</v>
      </c>
      <c r="G4" s="8"/>
    </row>
    <row r="5" spans="1:13" x14ac:dyDescent="0.2">
      <c r="A5" s="30" t="s">
        <v>7</v>
      </c>
      <c r="B5" s="4">
        <f>SUM(I12:I16)</f>
        <v>89765</v>
      </c>
      <c r="C5" s="4">
        <f>SUM(J12:J16)</f>
        <v>96532</v>
      </c>
      <c r="D5" s="4">
        <f>SUM(K12:K16)</f>
        <v>87544</v>
      </c>
      <c r="E5" s="4">
        <f>SUM(L12:L16)</f>
        <v>87522</v>
      </c>
      <c r="F5" s="4">
        <f>SUM(M12:M16)</f>
        <v>97640</v>
      </c>
      <c r="G5" s="8"/>
    </row>
    <row r="6" spans="1:13" x14ac:dyDescent="0.2">
      <c r="A6" s="30" t="s">
        <v>8</v>
      </c>
      <c r="B6" s="4">
        <f>SUM(B19:B23)</f>
        <v>34500</v>
      </c>
      <c r="C6" s="4">
        <f>SUM(C19:C23)</f>
        <v>42100</v>
      </c>
      <c r="D6" s="4">
        <f>SUM(D19:D23)</f>
        <v>64322</v>
      </c>
      <c r="E6" s="4">
        <f>SUM(E19:E23)</f>
        <v>54388</v>
      </c>
      <c r="F6" s="4">
        <f>SUM(F19:F23)</f>
        <v>76522</v>
      </c>
      <c r="G6" s="8"/>
    </row>
    <row r="7" spans="1:13" x14ac:dyDescent="0.2">
      <c r="A7" s="30" t="s">
        <v>9</v>
      </c>
      <c r="B7" s="4">
        <f>SUM(I19:I23)</f>
        <v>43788</v>
      </c>
      <c r="C7" s="4">
        <f>SUM(J19:J23)</f>
        <v>35680</v>
      </c>
      <c r="D7" s="4">
        <f>SUM(K19:K23)</f>
        <v>36744</v>
      </c>
      <c r="E7" s="4">
        <f>SUM(L19:L23)</f>
        <v>56922</v>
      </c>
      <c r="F7" s="4">
        <f>SUM(M19:M23)</f>
        <v>23688</v>
      </c>
      <c r="G7" s="8"/>
    </row>
    <row r="8" spans="1:13" x14ac:dyDescent="0.2">
      <c r="A8" s="30" t="s">
        <v>10</v>
      </c>
      <c r="B8" s="4">
        <f>SUM(B26:B30)</f>
        <v>13788</v>
      </c>
      <c r="C8" s="4">
        <f>SUM(C26:C30)</f>
        <v>45778</v>
      </c>
      <c r="D8" s="4">
        <f>SUM(D26:D30)</f>
        <v>34899</v>
      </c>
      <c r="E8" s="4">
        <f>SUM(E26:E30)</f>
        <v>12643</v>
      </c>
      <c r="F8" s="4">
        <f>SUM(F26:F30)</f>
        <v>14789</v>
      </c>
      <c r="G8" s="8"/>
    </row>
    <row r="9" spans="1:13" x14ac:dyDescent="0.2">
      <c r="B9" s="8"/>
      <c r="C9" s="8"/>
      <c r="D9" s="8"/>
      <c r="E9" s="8"/>
      <c r="F9" s="8"/>
      <c r="G9" s="8"/>
    </row>
    <row r="10" spans="1:13" ht="18" x14ac:dyDescent="0.25">
      <c r="A10" s="27" t="s">
        <v>6</v>
      </c>
      <c r="B10" s="27"/>
      <c r="C10" s="27"/>
      <c r="D10" s="27"/>
      <c r="E10" s="27"/>
      <c r="F10" s="27"/>
      <c r="H10" s="27" t="s">
        <v>11</v>
      </c>
      <c r="I10" s="27"/>
      <c r="J10" s="27"/>
      <c r="K10" s="27"/>
      <c r="L10" s="27"/>
      <c r="M10" s="27"/>
    </row>
    <row r="11" spans="1:13" x14ac:dyDescent="0.2">
      <c r="A11" s="5"/>
      <c r="B11" s="6" t="s">
        <v>1</v>
      </c>
      <c r="C11" s="6" t="s">
        <v>2</v>
      </c>
      <c r="D11" s="6" t="s">
        <v>3</v>
      </c>
      <c r="E11" s="6" t="s">
        <v>4</v>
      </c>
      <c r="F11" s="6" t="s">
        <v>5</v>
      </c>
      <c r="G11" s="7"/>
      <c r="H11" s="5"/>
      <c r="I11" s="6" t="s">
        <v>1</v>
      </c>
      <c r="J11" s="6" t="s">
        <v>2</v>
      </c>
      <c r="K11" s="6" t="s">
        <v>3</v>
      </c>
      <c r="L11" s="6" t="s">
        <v>4</v>
      </c>
      <c r="M11" s="6" t="s">
        <v>5</v>
      </c>
    </row>
    <row r="12" spans="1:13" x14ac:dyDescent="0.2">
      <c r="A12" s="31" t="s">
        <v>12</v>
      </c>
      <c r="B12" s="4">
        <v>19635.900000000001</v>
      </c>
      <c r="C12" s="4">
        <v>16296.3</v>
      </c>
      <c r="D12" s="4">
        <v>16609.8</v>
      </c>
      <c r="E12" s="4">
        <v>14036.4</v>
      </c>
      <c r="F12" s="4">
        <v>14959.8</v>
      </c>
      <c r="G12" s="7"/>
      <c r="H12" s="31" t="s">
        <v>13</v>
      </c>
      <c r="I12" s="4">
        <v>26929.5</v>
      </c>
      <c r="J12" s="4">
        <v>28959.599999999999</v>
      </c>
      <c r="K12" s="4">
        <v>26263.200000000001</v>
      </c>
      <c r="L12" s="4">
        <v>26256.6</v>
      </c>
      <c r="M12" s="4">
        <v>29292</v>
      </c>
    </row>
    <row r="13" spans="1:13" x14ac:dyDescent="0.2">
      <c r="A13" s="31" t="s">
        <v>14</v>
      </c>
      <c r="B13" s="4">
        <v>13090.6</v>
      </c>
      <c r="C13" s="4">
        <v>10864.2</v>
      </c>
      <c r="D13" s="4">
        <v>11073.2</v>
      </c>
      <c r="E13" s="4">
        <v>9357.6</v>
      </c>
      <c r="F13" s="4">
        <v>9973.2000000000007</v>
      </c>
      <c r="G13" s="7"/>
      <c r="H13" s="31" t="s">
        <v>15</v>
      </c>
      <c r="I13" s="4">
        <v>17953</v>
      </c>
      <c r="J13" s="4">
        <v>19306.400000000001</v>
      </c>
      <c r="K13" s="4">
        <v>17508.8</v>
      </c>
      <c r="L13" s="4">
        <v>17504.400000000001</v>
      </c>
      <c r="M13" s="4">
        <v>19528</v>
      </c>
    </row>
    <row r="14" spans="1:13" x14ac:dyDescent="0.2">
      <c r="A14" s="31" t="s">
        <v>16</v>
      </c>
      <c r="B14" s="4">
        <v>13090.6</v>
      </c>
      <c r="C14" s="4">
        <v>10864.2</v>
      </c>
      <c r="D14" s="4">
        <v>11073.2</v>
      </c>
      <c r="E14" s="4">
        <v>9357.6</v>
      </c>
      <c r="F14" s="4">
        <v>9973.2000000000007</v>
      </c>
      <c r="G14" s="7"/>
      <c r="H14" s="31" t="s">
        <v>17</v>
      </c>
      <c r="I14" s="4">
        <v>17953</v>
      </c>
      <c r="J14" s="4">
        <v>19306.400000000001</v>
      </c>
      <c r="K14" s="4">
        <v>17508.8</v>
      </c>
      <c r="L14" s="4">
        <v>17504.400000000001</v>
      </c>
      <c r="M14" s="4">
        <v>19528</v>
      </c>
    </row>
    <row r="15" spans="1:13" x14ac:dyDescent="0.2">
      <c r="A15" s="31" t="s">
        <v>18</v>
      </c>
      <c r="B15" s="4">
        <v>6545.3</v>
      </c>
      <c r="C15" s="4">
        <v>5432.1</v>
      </c>
      <c r="D15" s="4">
        <v>5536.6</v>
      </c>
      <c r="E15" s="4">
        <v>4678.8</v>
      </c>
      <c r="F15" s="4">
        <v>4986.6000000000004</v>
      </c>
      <c r="G15" s="7"/>
      <c r="H15" s="31" t="s">
        <v>19</v>
      </c>
      <c r="I15" s="4">
        <v>8976.5</v>
      </c>
      <c r="J15" s="4">
        <v>9653.2000000000007</v>
      </c>
      <c r="K15" s="4">
        <v>8754.4</v>
      </c>
      <c r="L15" s="4">
        <v>8752.2000000000007</v>
      </c>
      <c r="M15" s="4">
        <v>9764</v>
      </c>
    </row>
    <row r="16" spans="1:13" x14ac:dyDescent="0.2">
      <c r="A16" s="31" t="s">
        <v>20</v>
      </c>
      <c r="B16" s="4">
        <v>13090.6</v>
      </c>
      <c r="C16" s="4">
        <v>10864.2</v>
      </c>
      <c r="D16" s="4">
        <v>11073.2</v>
      </c>
      <c r="E16" s="4">
        <v>9357.6</v>
      </c>
      <c r="F16" s="4">
        <v>9973.2000000000007</v>
      </c>
      <c r="G16" s="7"/>
      <c r="H16" s="31" t="s">
        <v>21</v>
      </c>
      <c r="I16" s="4">
        <v>17953</v>
      </c>
      <c r="J16" s="4">
        <v>19306.400000000001</v>
      </c>
      <c r="K16" s="4">
        <v>17508.8</v>
      </c>
      <c r="L16" s="4">
        <v>17504.400000000001</v>
      </c>
      <c r="M16" s="4">
        <v>19528</v>
      </c>
    </row>
    <row r="17" spans="1:13" ht="18" x14ac:dyDescent="0.25">
      <c r="A17" s="27" t="s">
        <v>8</v>
      </c>
      <c r="B17" s="27"/>
      <c r="C17" s="27"/>
      <c r="D17" s="27"/>
      <c r="E17" s="27"/>
      <c r="F17" s="27"/>
      <c r="H17" s="27" t="s">
        <v>22</v>
      </c>
      <c r="I17" s="27"/>
      <c r="J17" s="27"/>
      <c r="K17" s="27"/>
      <c r="L17" s="27"/>
      <c r="M17" s="27"/>
    </row>
    <row r="18" spans="1:13" x14ac:dyDescent="0.2">
      <c r="A18" s="5"/>
      <c r="B18" s="6" t="s">
        <v>1</v>
      </c>
      <c r="C18" s="6" t="s">
        <v>2</v>
      </c>
      <c r="D18" s="6" t="s">
        <v>3</v>
      </c>
      <c r="E18" s="6" t="s">
        <v>4</v>
      </c>
      <c r="F18" s="6" t="s">
        <v>5</v>
      </c>
      <c r="H18" s="5"/>
      <c r="I18" s="6" t="s">
        <v>1</v>
      </c>
      <c r="J18" s="6" t="s">
        <v>2</v>
      </c>
      <c r="K18" s="6" t="s">
        <v>3</v>
      </c>
      <c r="L18" s="6" t="s">
        <v>4</v>
      </c>
      <c r="M18" s="6" t="s">
        <v>5</v>
      </c>
    </row>
    <row r="19" spans="1:13" x14ac:dyDescent="0.2">
      <c r="A19" s="31" t="s">
        <v>23</v>
      </c>
      <c r="B19" s="4">
        <v>10350</v>
      </c>
      <c r="C19" s="4">
        <v>12630</v>
      </c>
      <c r="D19" s="4">
        <v>19296.599999999999</v>
      </c>
      <c r="E19" s="4">
        <v>16316.4</v>
      </c>
      <c r="F19" s="4">
        <v>22956.6</v>
      </c>
      <c r="H19" s="31" t="s">
        <v>24</v>
      </c>
      <c r="I19" s="4">
        <v>13136.4</v>
      </c>
      <c r="J19" s="4">
        <v>10704</v>
      </c>
      <c r="K19" s="4">
        <v>11023.2</v>
      </c>
      <c r="L19" s="4">
        <v>17076.599999999999</v>
      </c>
      <c r="M19" s="4">
        <v>7106.4</v>
      </c>
    </row>
    <row r="20" spans="1:13" x14ac:dyDescent="0.2">
      <c r="A20" s="31" t="s">
        <v>25</v>
      </c>
      <c r="B20" s="4">
        <v>6900</v>
      </c>
      <c r="C20" s="4">
        <v>8420</v>
      </c>
      <c r="D20" s="4">
        <v>12864.4</v>
      </c>
      <c r="E20" s="4">
        <v>10877.6</v>
      </c>
      <c r="F20" s="4">
        <v>15304.4</v>
      </c>
      <c r="H20" s="31" t="s">
        <v>26</v>
      </c>
      <c r="I20" s="4">
        <v>8757.6</v>
      </c>
      <c r="J20" s="4">
        <v>7136</v>
      </c>
      <c r="K20" s="4">
        <v>7348.8</v>
      </c>
      <c r="L20" s="4">
        <v>11384.4</v>
      </c>
      <c r="M20" s="4">
        <v>4737.6000000000004</v>
      </c>
    </row>
    <row r="21" spans="1:13" x14ac:dyDescent="0.2">
      <c r="A21" s="31" t="s">
        <v>27</v>
      </c>
      <c r="B21" s="4">
        <v>6900</v>
      </c>
      <c r="C21" s="4">
        <v>8420</v>
      </c>
      <c r="D21" s="4">
        <v>12864.4</v>
      </c>
      <c r="E21" s="4">
        <v>10877.6</v>
      </c>
      <c r="F21" s="4">
        <v>15304.4</v>
      </c>
      <c r="H21" s="31" t="s">
        <v>18</v>
      </c>
      <c r="I21" s="4">
        <v>8757.6</v>
      </c>
      <c r="J21" s="4">
        <v>7136</v>
      </c>
      <c r="K21" s="4">
        <v>7348.8</v>
      </c>
      <c r="L21" s="4">
        <v>11384.4</v>
      </c>
      <c r="M21" s="4">
        <v>4737.6000000000004</v>
      </c>
    </row>
    <row r="22" spans="1:13" x14ac:dyDescent="0.2">
      <c r="A22" s="31" t="s">
        <v>28</v>
      </c>
      <c r="B22" s="4">
        <v>3450</v>
      </c>
      <c r="C22" s="4">
        <v>4210</v>
      </c>
      <c r="D22" s="4">
        <v>6432.2</v>
      </c>
      <c r="E22" s="4">
        <v>5438.8</v>
      </c>
      <c r="F22" s="4">
        <v>7652.2</v>
      </c>
      <c r="H22" s="31" t="s">
        <v>29</v>
      </c>
      <c r="I22" s="4">
        <v>4378.8</v>
      </c>
      <c r="J22" s="4">
        <v>3568</v>
      </c>
      <c r="K22" s="4">
        <v>3674.4</v>
      </c>
      <c r="L22" s="4">
        <v>5692.2</v>
      </c>
      <c r="M22" s="4">
        <v>2368.8000000000002</v>
      </c>
    </row>
    <row r="23" spans="1:13" x14ac:dyDescent="0.2">
      <c r="A23" s="31" t="s">
        <v>30</v>
      </c>
      <c r="B23" s="4">
        <v>6900</v>
      </c>
      <c r="C23" s="4">
        <v>8420</v>
      </c>
      <c r="D23" s="4">
        <v>12864.4</v>
      </c>
      <c r="E23" s="4">
        <v>10877.6</v>
      </c>
      <c r="F23" s="4">
        <v>15304.4</v>
      </c>
      <c r="H23" s="31" t="s">
        <v>19</v>
      </c>
      <c r="I23" s="4">
        <v>8757.6</v>
      </c>
      <c r="J23" s="4">
        <v>7136</v>
      </c>
      <c r="K23" s="4">
        <v>7348.8</v>
      </c>
      <c r="L23" s="4">
        <v>11384.4</v>
      </c>
      <c r="M23" s="4">
        <v>4737.6000000000004</v>
      </c>
    </row>
    <row r="24" spans="1:13" ht="18" x14ac:dyDescent="0.25">
      <c r="A24" s="27" t="s">
        <v>10</v>
      </c>
      <c r="B24" s="27"/>
      <c r="C24" s="27"/>
      <c r="D24" s="27"/>
      <c r="E24" s="27"/>
      <c r="F24" s="27"/>
    </row>
    <row r="25" spans="1:13" x14ac:dyDescent="0.2">
      <c r="A25" s="5"/>
      <c r="B25" s="6" t="s">
        <v>1</v>
      </c>
      <c r="C25" s="6" t="s">
        <v>2</v>
      </c>
      <c r="D25" s="6" t="s">
        <v>3</v>
      </c>
      <c r="E25" s="6" t="s">
        <v>4</v>
      </c>
      <c r="F25" s="6" t="s">
        <v>5</v>
      </c>
    </row>
    <row r="26" spans="1:13" x14ac:dyDescent="0.2">
      <c r="A26" s="31" t="s">
        <v>31</v>
      </c>
      <c r="B26" s="4">
        <v>4136.3999999999996</v>
      </c>
      <c r="C26" s="4">
        <v>13733.4</v>
      </c>
      <c r="D26" s="4">
        <v>10469.700000000001</v>
      </c>
      <c r="E26" s="4">
        <v>3792.9</v>
      </c>
      <c r="F26" s="4">
        <v>4436.7</v>
      </c>
    </row>
    <row r="27" spans="1:13" x14ac:dyDescent="0.2">
      <c r="A27" s="31" t="s">
        <v>32</v>
      </c>
      <c r="B27" s="4">
        <v>2757.6</v>
      </c>
      <c r="C27" s="4">
        <v>9155.6</v>
      </c>
      <c r="D27" s="4">
        <v>6979.8</v>
      </c>
      <c r="E27" s="4">
        <v>2528.6</v>
      </c>
      <c r="F27" s="4">
        <v>2957.8</v>
      </c>
    </row>
    <row r="28" spans="1:13" x14ac:dyDescent="0.2">
      <c r="A28" s="31" t="s">
        <v>33</v>
      </c>
      <c r="B28" s="4">
        <v>2757.6</v>
      </c>
      <c r="C28" s="4">
        <v>9155.6</v>
      </c>
      <c r="D28" s="4">
        <v>6979.8</v>
      </c>
      <c r="E28" s="4">
        <v>2528.6</v>
      </c>
      <c r="F28" s="4">
        <v>2957.8</v>
      </c>
    </row>
    <row r="29" spans="1:13" x14ac:dyDescent="0.2">
      <c r="A29" s="31" t="s">
        <v>34</v>
      </c>
      <c r="B29" s="4">
        <v>1378.8</v>
      </c>
      <c r="C29" s="4">
        <v>4577.8</v>
      </c>
      <c r="D29" s="4">
        <v>3489.9</v>
      </c>
      <c r="E29" s="4">
        <v>1264.3</v>
      </c>
      <c r="F29" s="4">
        <v>1478.9</v>
      </c>
    </row>
    <row r="30" spans="1:13" x14ac:dyDescent="0.2">
      <c r="A30" s="31" t="s">
        <v>35</v>
      </c>
      <c r="B30" s="4">
        <v>2757.6</v>
      </c>
      <c r="C30" s="4">
        <v>9155.6</v>
      </c>
      <c r="D30" s="4">
        <v>6979.8</v>
      </c>
      <c r="E30" s="4">
        <v>2528.6</v>
      </c>
      <c r="F30" s="4">
        <v>2957.8</v>
      </c>
    </row>
    <row r="32" spans="1:13" x14ac:dyDescent="0.2">
      <c r="A32" s="32" t="s">
        <v>1</v>
      </c>
      <c r="B32" s="8">
        <f>SUM(B12:B16,B19:B23,B26:B30,I12:I16,I19:I23)</f>
        <v>247294</v>
      </c>
    </row>
    <row r="33" spans="1:2" x14ac:dyDescent="0.2">
      <c r="A33" s="32" t="s">
        <v>2</v>
      </c>
      <c r="B33" s="8">
        <f>SUM(C12:C16,C19:C23,C26:C30,J12:J16,J19:J23)</f>
        <v>274411</v>
      </c>
    </row>
    <row r="34" spans="1:2" x14ac:dyDescent="0.2">
      <c r="A34" s="32" t="s">
        <v>3</v>
      </c>
      <c r="B34" s="8">
        <f>SUM(D12:D16,D19:D23,D26:D30,K12:K16,K19:K23)</f>
        <v>278874.99999999994</v>
      </c>
    </row>
    <row r="35" spans="1:2" x14ac:dyDescent="0.2">
      <c r="A35" s="32" t="s">
        <v>4</v>
      </c>
      <c r="B35" s="8">
        <f>SUM(E12:E16,E19:E23,E26:E30,L12:L16,L19:L23)</f>
        <v>258263.00000000003</v>
      </c>
    </row>
    <row r="36" spans="1:2" x14ac:dyDescent="0.2">
      <c r="A36" s="32" t="s">
        <v>5</v>
      </c>
      <c r="B36" s="8">
        <f>SUM(F12:F16,F19:F23,F26:F30,M12:M16,M19:M23)</f>
        <v>262504.99999999994</v>
      </c>
    </row>
  </sheetData>
  <mergeCells count="5">
    <mergeCell ref="A10:F10"/>
    <mergeCell ref="H10:M10"/>
    <mergeCell ref="A17:F17"/>
    <mergeCell ref="H17:M17"/>
    <mergeCell ref="A24:F24"/>
  </mergeCells>
  <pageMargins left="0.75" right="0.75" top="1" bottom="1" header="0.5" footer="0.5"/>
  <headerFooter alignWithMargins="0"/>
  <ignoredErrors>
    <ignoredError sqref="B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"/>
  <sheetViews>
    <sheetView showGridLines="0" workbookViewId="0">
      <selection activeCell="C26" sqref="C26"/>
    </sheetView>
  </sheetViews>
  <sheetFormatPr defaultRowHeight="12.75" x14ac:dyDescent="0.2"/>
  <cols>
    <col min="1" max="1" width="2.7109375" customWidth="1"/>
    <col min="2" max="2" width="32.140625" customWidth="1"/>
    <col min="3" max="6" width="12.28515625" bestFit="1" customWidth="1"/>
    <col min="7" max="7" width="14" bestFit="1" customWidth="1"/>
  </cols>
  <sheetData>
    <row r="1" spans="1:7" ht="22.5" x14ac:dyDescent="0.3">
      <c r="A1" s="9" t="s">
        <v>59</v>
      </c>
      <c r="C1" s="13" t="s">
        <v>36</v>
      </c>
      <c r="D1" s="13" t="s">
        <v>37</v>
      </c>
      <c r="E1" s="13" t="s">
        <v>38</v>
      </c>
      <c r="F1" s="13" t="s">
        <v>39</v>
      </c>
      <c r="G1" s="13" t="s">
        <v>40</v>
      </c>
    </row>
    <row r="3" spans="1:7" x14ac:dyDescent="0.2">
      <c r="A3" s="10" t="s">
        <v>41</v>
      </c>
      <c r="C3" s="11">
        <v>267690</v>
      </c>
      <c r="D3" s="11">
        <v>287767</v>
      </c>
      <c r="E3" s="11">
        <v>309349</v>
      </c>
      <c r="F3" s="11">
        <v>332550</v>
      </c>
      <c r="G3" s="11">
        <f>SUM(C3:F3)</f>
        <v>1197356</v>
      </c>
    </row>
    <row r="4" spans="1:7" x14ac:dyDescent="0.2">
      <c r="B4" t="s">
        <v>42</v>
      </c>
      <c r="C4" s="11">
        <v>107076</v>
      </c>
      <c r="D4" s="11">
        <v>115107</v>
      </c>
      <c r="E4" s="11">
        <v>123740</v>
      </c>
      <c r="F4" s="11">
        <v>133020</v>
      </c>
      <c r="G4" s="11">
        <f>SUM(C4:F4)</f>
        <v>478943</v>
      </c>
    </row>
    <row r="5" spans="1:7" x14ac:dyDescent="0.2">
      <c r="A5" s="10" t="s">
        <v>43</v>
      </c>
      <c r="C5" s="11">
        <f>C3-C4</f>
        <v>160614</v>
      </c>
      <c r="D5" s="11">
        <f>D3-D4</f>
        <v>172660</v>
      </c>
      <c r="E5" s="11">
        <f>E3-E4</f>
        <v>185609</v>
      </c>
      <c r="F5" s="11">
        <f>F3-F4</f>
        <v>199530</v>
      </c>
      <c r="G5" s="11">
        <f>SUM(C5:F5)</f>
        <v>718413</v>
      </c>
    </row>
    <row r="6" spans="1:7" x14ac:dyDescent="0.2">
      <c r="A6" s="10" t="s">
        <v>44</v>
      </c>
    </row>
    <row r="7" spans="1:7" x14ac:dyDescent="0.2">
      <c r="B7" t="s">
        <v>45</v>
      </c>
      <c r="C7" s="11">
        <v>1250</v>
      </c>
      <c r="D7" s="11">
        <v>2100</v>
      </c>
      <c r="E7" s="11">
        <v>4000</v>
      </c>
      <c r="F7" s="11">
        <v>2200</v>
      </c>
      <c r="G7" s="11">
        <f t="shared" ref="G7:G17" si="0">SUM(C7:F7)</f>
        <v>9550</v>
      </c>
    </row>
    <row r="8" spans="1:7" x14ac:dyDescent="0.2">
      <c r="B8" t="s">
        <v>46</v>
      </c>
      <c r="C8" s="11">
        <v>1800</v>
      </c>
      <c r="D8" s="11">
        <v>2000</v>
      </c>
      <c r="E8" s="11">
        <v>2200</v>
      </c>
      <c r="F8" s="11">
        <v>2400</v>
      </c>
      <c r="G8" s="11">
        <f t="shared" si="0"/>
        <v>8400</v>
      </c>
    </row>
    <row r="9" spans="1:7" x14ac:dyDescent="0.2">
      <c r="B9" t="s">
        <v>47</v>
      </c>
      <c r="C9" s="11">
        <v>1520</v>
      </c>
      <c r="D9" s="11">
        <v>1075</v>
      </c>
      <c r="E9" s="11">
        <v>1247</v>
      </c>
      <c r="F9" s="11">
        <v>1659</v>
      </c>
      <c r="G9" s="11">
        <f t="shared" si="0"/>
        <v>5501</v>
      </c>
    </row>
    <row r="10" spans="1:7" x14ac:dyDescent="0.2">
      <c r="B10" t="s">
        <v>48</v>
      </c>
      <c r="C10" s="11">
        <v>10700</v>
      </c>
      <c r="D10" s="11">
        <v>10700</v>
      </c>
      <c r="E10" s="11">
        <v>10700</v>
      </c>
      <c r="F10" s="11">
        <v>10700</v>
      </c>
      <c r="G10" s="11">
        <f t="shared" si="0"/>
        <v>42800</v>
      </c>
    </row>
    <row r="11" spans="1:7" x14ac:dyDescent="0.2">
      <c r="B11" t="s">
        <v>49</v>
      </c>
      <c r="C11" s="11">
        <v>17208</v>
      </c>
      <c r="D11" s="11">
        <v>17996</v>
      </c>
      <c r="E11" s="11">
        <v>20184</v>
      </c>
      <c r="F11" s="11">
        <v>18555</v>
      </c>
      <c r="G11" s="11">
        <f t="shared" si="0"/>
        <v>73943</v>
      </c>
    </row>
    <row r="12" spans="1:7" x14ac:dyDescent="0.2">
      <c r="B12" t="s">
        <v>50</v>
      </c>
      <c r="C12" s="11">
        <v>4500</v>
      </c>
      <c r="D12" s="11">
        <v>3600</v>
      </c>
      <c r="E12" s="11">
        <v>4400</v>
      </c>
      <c r="F12" s="11">
        <v>3800</v>
      </c>
      <c r="G12" s="11">
        <f t="shared" si="0"/>
        <v>16300</v>
      </c>
    </row>
    <row r="13" spans="1:7" x14ac:dyDescent="0.2">
      <c r="B13" t="s">
        <v>51</v>
      </c>
      <c r="C13" s="11">
        <v>32500</v>
      </c>
      <c r="D13" s="11">
        <v>32500</v>
      </c>
      <c r="E13" s="11">
        <v>32500</v>
      </c>
      <c r="F13" s="11">
        <v>32500</v>
      </c>
      <c r="G13" s="11">
        <f t="shared" si="0"/>
        <v>130000</v>
      </c>
    </row>
    <row r="14" spans="1:7" x14ac:dyDescent="0.2">
      <c r="B14" t="s">
        <v>52</v>
      </c>
      <c r="C14" s="11">
        <v>2575</v>
      </c>
      <c r="D14" s="11">
        <v>2699</v>
      </c>
      <c r="E14" s="11">
        <v>2767</v>
      </c>
      <c r="F14" s="11">
        <v>2898</v>
      </c>
      <c r="G14" s="11">
        <f t="shared" si="0"/>
        <v>10939</v>
      </c>
    </row>
    <row r="15" spans="1:7" x14ac:dyDescent="0.2">
      <c r="B15" t="s">
        <v>53</v>
      </c>
      <c r="C15" s="11">
        <v>1500</v>
      </c>
      <c r="D15" s="11">
        <v>3000</v>
      </c>
      <c r="E15" s="11">
        <v>2500</v>
      </c>
      <c r="F15" s="11">
        <v>4500</v>
      </c>
      <c r="G15" s="11">
        <f t="shared" si="0"/>
        <v>11500</v>
      </c>
    </row>
    <row r="16" spans="1:7" x14ac:dyDescent="0.2">
      <c r="B16" t="s">
        <v>54</v>
      </c>
      <c r="C16" s="11">
        <v>22500</v>
      </c>
      <c r="D16" s="11">
        <v>27500</v>
      </c>
      <c r="E16" s="11">
        <v>22715</v>
      </c>
      <c r="F16" s="11">
        <v>30340</v>
      </c>
      <c r="G16" s="11">
        <f t="shared" si="0"/>
        <v>103055</v>
      </c>
    </row>
    <row r="17" spans="1:7" x14ac:dyDescent="0.2">
      <c r="A17" s="10" t="s">
        <v>55</v>
      </c>
      <c r="C17" s="11">
        <v>4550</v>
      </c>
      <c r="D17" s="11">
        <v>4858</v>
      </c>
      <c r="E17" s="11">
        <v>4967</v>
      </c>
      <c r="F17" s="11">
        <v>5205</v>
      </c>
      <c r="G17" s="11">
        <f t="shared" si="0"/>
        <v>19580</v>
      </c>
    </row>
    <row r="18" spans="1:7" x14ac:dyDescent="0.2">
      <c r="A18" s="10" t="s">
        <v>56</v>
      </c>
      <c r="C18" s="11">
        <f>SUM(C7:C17)</f>
        <v>100603</v>
      </c>
      <c r="D18" s="11">
        <f>SUM(D7:D17)</f>
        <v>108028</v>
      </c>
      <c r="E18" s="11">
        <f>SUM(E7:E17)</f>
        <v>108180</v>
      </c>
      <c r="F18" s="11">
        <f>SUM(F7:F17)</f>
        <v>114757</v>
      </c>
      <c r="G18" s="11">
        <f>SUM(C18:F18)</f>
        <v>431568</v>
      </c>
    </row>
    <row r="19" spans="1:7" x14ac:dyDescent="0.2">
      <c r="A19" s="10" t="s">
        <v>57</v>
      </c>
      <c r="C19" s="11">
        <f>C5-C18</f>
        <v>60011</v>
      </c>
      <c r="D19" s="11">
        <f>D5-D18</f>
        <v>64632</v>
      </c>
      <c r="E19" s="11">
        <f>E5-E18</f>
        <v>77429</v>
      </c>
      <c r="F19" s="11">
        <f>F5-F18</f>
        <v>84773</v>
      </c>
      <c r="G19" s="11">
        <f>SUM(C19:F19)</f>
        <v>286845</v>
      </c>
    </row>
    <row r="20" spans="1:7" x14ac:dyDescent="0.2">
      <c r="A20" s="10" t="s">
        <v>58</v>
      </c>
      <c r="C20" s="12">
        <f>C19/C3</f>
        <v>0.22418095558295043</v>
      </c>
      <c r="D20" s="12">
        <f>D19/D3</f>
        <v>0.22459837298925867</v>
      </c>
      <c r="E20" s="12">
        <f>E19/E3</f>
        <v>0.25029659058215803</v>
      </c>
      <c r="F20" s="12">
        <f>F19/F3</f>
        <v>0.2549180574349722</v>
      </c>
      <c r="G20" s="12">
        <f>G19/G3</f>
        <v>0.23956534230421028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"/>
  <sheetViews>
    <sheetView workbookViewId="0">
      <selection activeCell="F32" sqref="F32"/>
    </sheetView>
  </sheetViews>
  <sheetFormatPr defaultRowHeight="12.75" x14ac:dyDescent="0.2"/>
  <cols>
    <col min="1" max="1" width="7.5703125" style="14" customWidth="1"/>
    <col min="2" max="3" width="9.140625" style="14"/>
    <col min="4" max="4" width="10" style="14" customWidth="1"/>
    <col min="5" max="5" width="9.85546875" style="14" customWidth="1"/>
    <col min="6" max="6" width="10.42578125" style="14" customWidth="1"/>
    <col min="7" max="7" width="8.85546875" style="14" customWidth="1"/>
    <col min="8" max="16384" width="9.140625" style="14"/>
  </cols>
  <sheetData>
    <row r="1" spans="1:8" ht="27.75" x14ac:dyDescent="0.4">
      <c r="A1" s="28" t="s">
        <v>76</v>
      </c>
      <c r="B1" s="28"/>
      <c r="C1" s="28"/>
      <c r="D1" s="28"/>
      <c r="E1" s="28"/>
      <c r="F1" s="28"/>
      <c r="G1" s="28"/>
      <c r="H1" s="28"/>
    </row>
    <row r="2" spans="1:8" x14ac:dyDescent="0.2">
      <c r="A2" s="26"/>
      <c r="B2" s="26"/>
      <c r="C2" s="26"/>
      <c r="D2" s="26"/>
      <c r="E2" s="26"/>
      <c r="F2" s="26"/>
      <c r="G2" s="26"/>
      <c r="H2" s="26"/>
    </row>
    <row r="3" spans="1:8" ht="38.25" x14ac:dyDescent="0.2">
      <c r="A3" s="25"/>
      <c r="B3" s="24" t="s">
        <v>75</v>
      </c>
      <c r="C3" s="24" t="s">
        <v>74</v>
      </c>
      <c r="D3" s="24" t="s">
        <v>73</v>
      </c>
      <c r="E3" s="24" t="s">
        <v>72</v>
      </c>
      <c r="F3" s="24" t="s">
        <v>71</v>
      </c>
      <c r="G3" s="24" t="s">
        <v>70</v>
      </c>
      <c r="H3" s="23" t="s">
        <v>69</v>
      </c>
    </row>
    <row r="4" spans="1:8" ht="13.5" thickBot="1" x14ac:dyDescent="0.25">
      <c r="A4" s="19" t="s">
        <v>68</v>
      </c>
      <c r="B4" s="14">
        <v>1.4</v>
      </c>
    </row>
    <row r="5" spans="1:8" ht="13.5" thickBot="1" x14ac:dyDescent="0.25">
      <c r="A5" s="22" t="s">
        <v>67</v>
      </c>
      <c r="B5" s="21">
        <v>0.31</v>
      </c>
      <c r="C5" s="20"/>
      <c r="D5" s="20"/>
      <c r="E5" s="20"/>
      <c r="F5" s="20"/>
      <c r="G5" s="20"/>
      <c r="H5" s="20"/>
    </row>
    <row r="6" spans="1:8" x14ac:dyDescent="0.2">
      <c r="A6" s="19" t="s">
        <v>66</v>
      </c>
      <c r="B6" s="14">
        <v>40</v>
      </c>
      <c r="C6" s="18">
        <v>20</v>
      </c>
      <c r="D6" s="14">
        <v>5</v>
      </c>
      <c r="E6" s="18">
        <v>800</v>
      </c>
      <c r="F6" s="18">
        <v>140</v>
      </c>
      <c r="G6" s="18">
        <f t="shared" ref="G6:G12" si="0">E6+F6</f>
        <v>940</v>
      </c>
      <c r="H6" s="18">
        <f t="shared" ref="H6:H13" si="1">G6*$B$4</f>
        <v>1316</v>
      </c>
    </row>
    <row r="7" spans="1:8" x14ac:dyDescent="0.2">
      <c r="A7" s="19" t="s">
        <v>65</v>
      </c>
      <c r="B7" s="14">
        <v>40</v>
      </c>
      <c r="C7" s="18">
        <v>21</v>
      </c>
      <c r="D7" s="14">
        <v>3</v>
      </c>
      <c r="E7" s="18">
        <v>840</v>
      </c>
      <c r="F7" s="18">
        <v>88.2</v>
      </c>
      <c r="G7" s="18">
        <f t="shared" si="0"/>
        <v>928.2</v>
      </c>
      <c r="H7" s="18">
        <f t="shared" si="1"/>
        <v>1299.48</v>
      </c>
    </row>
    <row r="8" spans="1:8" x14ac:dyDescent="0.2">
      <c r="A8" s="19" t="s">
        <v>64</v>
      </c>
      <c r="B8" s="14">
        <v>40</v>
      </c>
      <c r="C8" s="18">
        <v>14</v>
      </c>
      <c r="D8" s="14">
        <v>0</v>
      </c>
      <c r="E8" s="18">
        <v>560</v>
      </c>
      <c r="F8" s="18">
        <v>0</v>
      </c>
      <c r="G8" s="18">
        <f t="shared" si="0"/>
        <v>560</v>
      </c>
      <c r="H8" s="18">
        <f t="shared" si="1"/>
        <v>784</v>
      </c>
    </row>
    <row r="9" spans="1:8" x14ac:dyDescent="0.2">
      <c r="A9" s="19" t="s">
        <v>63</v>
      </c>
      <c r="B9" s="14">
        <v>40</v>
      </c>
      <c r="C9" s="18">
        <v>16.8</v>
      </c>
      <c r="D9" s="14">
        <v>5</v>
      </c>
      <c r="E9" s="18">
        <v>672</v>
      </c>
      <c r="F9" s="18">
        <v>117.6</v>
      </c>
      <c r="G9" s="18">
        <f t="shared" si="0"/>
        <v>789.6</v>
      </c>
      <c r="H9" s="18">
        <f t="shared" si="1"/>
        <v>1105.44</v>
      </c>
    </row>
    <row r="10" spans="1:8" x14ac:dyDescent="0.2">
      <c r="A10" s="19" t="s">
        <v>62</v>
      </c>
      <c r="B10" s="14">
        <v>40</v>
      </c>
      <c r="C10" s="18">
        <v>29.5</v>
      </c>
      <c r="D10" s="14">
        <v>6</v>
      </c>
      <c r="E10" s="18">
        <v>1180</v>
      </c>
      <c r="F10" s="18">
        <v>247.8</v>
      </c>
      <c r="G10" s="18">
        <f t="shared" si="0"/>
        <v>1427.8</v>
      </c>
      <c r="H10" s="18">
        <f t="shared" si="1"/>
        <v>1998.9199999999998</v>
      </c>
    </row>
    <row r="11" spans="1:8" x14ac:dyDescent="0.2">
      <c r="A11" s="19" t="s">
        <v>61</v>
      </c>
      <c r="B11" s="14">
        <v>40</v>
      </c>
      <c r="C11" s="18">
        <v>30</v>
      </c>
      <c r="D11" s="14">
        <v>0</v>
      </c>
      <c r="E11" s="18">
        <v>1200</v>
      </c>
      <c r="F11" s="18">
        <v>0</v>
      </c>
      <c r="G11" s="18">
        <f t="shared" si="0"/>
        <v>1200</v>
      </c>
      <c r="H11" s="18">
        <f t="shared" si="1"/>
        <v>1680</v>
      </c>
    </row>
    <row r="12" spans="1:8" ht="13.5" thickBot="1" x14ac:dyDescent="0.25">
      <c r="A12" s="19" t="s">
        <v>60</v>
      </c>
      <c r="B12" s="14">
        <v>40</v>
      </c>
      <c r="C12" s="18">
        <v>48</v>
      </c>
      <c r="D12" s="14">
        <v>1</v>
      </c>
      <c r="E12" s="18">
        <v>1920</v>
      </c>
      <c r="F12" s="18">
        <v>67.2</v>
      </c>
      <c r="G12" s="18">
        <f t="shared" si="0"/>
        <v>1987.2</v>
      </c>
      <c r="H12" s="18">
        <f t="shared" si="1"/>
        <v>2782.08</v>
      </c>
    </row>
    <row r="13" spans="1:8" x14ac:dyDescent="0.2">
      <c r="A13" s="17" t="s">
        <v>40</v>
      </c>
      <c r="B13" s="16">
        <f t="shared" ref="B13:G13" si="2">SUM(B6:B12)</f>
        <v>280</v>
      </c>
      <c r="C13" s="15">
        <f t="shared" si="2"/>
        <v>179.3</v>
      </c>
      <c r="D13" s="16">
        <f t="shared" si="2"/>
        <v>20</v>
      </c>
      <c r="E13" s="15">
        <f t="shared" si="2"/>
        <v>7172</v>
      </c>
      <c r="F13" s="15">
        <f t="shared" si="2"/>
        <v>660.8</v>
      </c>
      <c r="G13" s="15">
        <f t="shared" si="2"/>
        <v>7832.7999999999993</v>
      </c>
      <c r="H13" s="15">
        <f t="shared" si="1"/>
        <v>10965.919999999998</v>
      </c>
    </row>
  </sheetData>
  <mergeCells count="1">
    <mergeCell ref="A1:H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Editing</vt:lpstr>
      <vt:lpstr>Rows &amp; Columns</vt:lpstr>
      <vt:lpstr>Resizing Columns &amp; Rows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Yölande Eriksen</cp:lastModifiedBy>
  <dcterms:created xsi:type="dcterms:W3CDTF">2007-04-11T23:47:06Z</dcterms:created>
  <dcterms:modified xsi:type="dcterms:W3CDTF">2018-03-11T09:41:29Z</dcterms:modified>
</cp:coreProperties>
</file>