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135" windowWidth="9435" windowHeight="5475" tabRatio="442"/>
  </bookViews>
  <sheets>
    <sheet name="General" sheetId="1" r:id="rId1"/>
    <sheet name="Alignment" sheetId="2" r:id="rId2"/>
    <sheet name="Number Formats" sheetId="3" r:id="rId3"/>
    <sheet name="Copying Formats" sheetId="4" r:id="rId4"/>
    <sheet name="AutoFormat" sheetId="5" r:id="rId5"/>
  </sheets>
  <calcPr calcId="124519"/>
</workbook>
</file>

<file path=xl/calcChain.xml><?xml version="1.0" encoding="utf-8"?>
<calcChain xmlns="http://schemas.openxmlformats.org/spreadsheetml/2006/main">
  <c r="E3" i="5"/>
  <c r="E4"/>
  <c r="E5"/>
  <c r="E6"/>
  <c r="E7"/>
  <c r="I3"/>
  <c r="I4"/>
  <c r="I5"/>
  <c r="I6"/>
  <c r="I7"/>
  <c r="B7"/>
  <c r="C7"/>
  <c r="D7"/>
  <c r="H7"/>
  <c r="G3"/>
  <c r="G4"/>
  <c r="G5"/>
  <c r="G6"/>
  <c r="G7"/>
  <c r="F7"/>
  <c r="H6"/>
  <c r="H5"/>
  <c r="H4"/>
  <c r="H3"/>
  <c r="B9" i="3"/>
  <c r="C9"/>
  <c r="D9"/>
  <c r="E9"/>
  <c r="I9"/>
  <c r="F4"/>
  <c r="F5"/>
  <c r="F6"/>
  <c r="F7"/>
  <c r="F8"/>
  <c r="F9"/>
  <c r="G9"/>
  <c r="H9"/>
  <c r="J8"/>
  <c r="I8"/>
  <c r="H8"/>
  <c r="J7"/>
  <c r="I7"/>
  <c r="H7"/>
  <c r="J6"/>
  <c r="I6"/>
  <c r="H6"/>
  <c r="J5"/>
  <c r="I5"/>
  <c r="H5"/>
  <c r="J4"/>
  <c r="I4"/>
  <c r="H4"/>
  <c r="J3" i="2"/>
  <c r="J4"/>
  <c r="J5"/>
  <c r="J6"/>
  <c r="J7"/>
  <c r="J8"/>
  <c r="J9"/>
  <c r="J10"/>
  <c r="J11"/>
  <c r="J12"/>
  <c r="J13"/>
  <c r="G4" i="1"/>
  <c r="G19"/>
  <c r="G18"/>
  <c r="G17"/>
  <c r="G16"/>
  <c r="G15"/>
  <c r="G14"/>
  <c r="G13"/>
  <c r="G12"/>
  <c r="G11"/>
  <c r="G10"/>
  <c r="G9"/>
  <c r="D6"/>
  <c r="E6"/>
  <c r="F6"/>
  <c r="D21"/>
  <c r="E21"/>
  <c r="F21"/>
  <c r="D23"/>
  <c r="E23"/>
  <c r="F23"/>
  <c r="D25"/>
  <c r="E25"/>
  <c r="F25"/>
  <c r="G3"/>
  <c r="C6"/>
  <c r="G6" s="1"/>
  <c r="C21"/>
  <c r="G21" s="1"/>
  <c r="C23"/>
  <c r="G23" s="1"/>
  <c r="G25" s="1"/>
  <c r="C25" l="1"/>
</calcChain>
</file>

<file path=xl/sharedStrings.xml><?xml version="1.0" encoding="utf-8"?>
<sst xmlns="http://schemas.openxmlformats.org/spreadsheetml/2006/main" count="174" uniqueCount="105">
  <si>
    <t>JAN</t>
  </si>
  <si>
    <t>FEB</t>
  </si>
  <si>
    <t>MAR</t>
  </si>
  <si>
    <t>APR</t>
  </si>
  <si>
    <t>TOTAL</t>
  </si>
  <si>
    <t>Net Sales</t>
  </si>
  <si>
    <t xml:space="preserve">Cost of Goods Sold </t>
  </si>
  <si>
    <t>Gross Profit</t>
  </si>
  <si>
    <t>Operating Expenses</t>
  </si>
  <si>
    <t>Advertising</t>
  </si>
  <si>
    <t>Depreciation</t>
  </si>
  <si>
    <t>Gas &amp; Electricity</t>
  </si>
  <si>
    <t>Insurance</t>
  </si>
  <si>
    <t>Maintenance</t>
  </si>
  <si>
    <t>Rent</t>
  </si>
  <si>
    <t>Salaries</t>
  </si>
  <si>
    <t xml:space="preserve">Telephone </t>
  </si>
  <si>
    <t xml:space="preserve">Travel </t>
  </si>
  <si>
    <t>Wages</t>
  </si>
  <si>
    <t>Goods and Services Tax</t>
  </si>
  <si>
    <t>Total Operating Expenses</t>
  </si>
  <si>
    <t>Net Income</t>
  </si>
  <si>
    <t>Net Income as a % of Net Sales</t>
  </si>
  <si>
    <t>Example 1</t>
  </si>
  <si>
    <t>Example 2</t>
  </si>
  <si>
    <t>Example 3</t>
  </si>
  <si>
    <t>David</t>
  </si>
  <si>
    <t>Melanie</t>
  </si>
  <si>
    <t>Joseph</t>
  </si>
  <si>
    <t>Rachael</t>
  </si>
  <si>
    <t>Suzanne</t>
  </si>
  <si>
    <t>x</t>
  </si>
  <si>
    <t>Monday</t>
  </si>
  <si>
    <t>Tuesday</t>
  </si>
  <si>
    <t>Wednesday</t>
  </si>
  <si>
    <t>Thursday</t>
  </si>
  <si>
    <t>Friday</t>
  </si>
  <si>
    <t>Use this label to practice text wrap inside a cell</t>
  </si>
  <si>
    <t>Projected</t>
  </si>
  <si>
    <t>Acual</t>
  </si>
  <si>
    <t>The quick brown fox jumps over the lazy dog.  The quick brown fox jumps over the lazy dog.  The quick brown fox jumps over the lazy dog.  The quick brown fox jumps over the lazy dog.  The quick brown fox jumps over the lazy dog.</t>
  </si>
  <si>
    <t>Qtr 1</t>
  </si>
  <si>
    <t>Qtr 2</t>
  </si>
  <si>
    <t>Qtr 3</t>
  </si>
  <si>
    <t>Qtr 4</t>
  </si>
  <si>
    <t>Total Sales</t>
  </si>
  <si>
    <t>Expenses</t>
  </si>
  <si>
    <t>Avg. Sales</t>
  </si>
  <si>
    <t>% of Total</t>
  </si>
  <si>
    <t>Northeast</t>
  </si>
  <si>
    <t>Southeast</t>
  </si>
  <si>
    <t>Central</t>
  </si>
  <si>
    <t>Northwest</t>
  </si>
  <si>
    <t>Southwest</t>
  </si>
  <si>
    <t>Total</t>
  </si>
  <si>
    <t>Brisbane</t>
  </si>
  <si>
    <t>Sydney</t>
  </si>
  <si>
    <t>January</t>
  </si>
  <si>
    <t>Febuary</t>
  </si>
  <si>
    <t>March</t>
  </si>
  <si>
    <t>April</t>
  </si>
  <si>
    <t>May</t>
  </si>
  <si>
    <t>Abbot</t>
  </si>
  <si>
    <t>Anderson</t>
  </si>
  <si>
    <t>Denison</t>
  </si>
  <si>
    <t>Campbell</t>
  </si>
  <si>
    <t>Fredricks</t>
  </si>
  <si>
    <t>Graham</t>
  </si>
  <si>
    <t>Thomas</t>
  </si>
  <si>
    <t>Williams</t>
  </si>
  <si>
    <t>Urqhardt</t>
  </si>
  <si>
    <t>York</t>
  </si>
  <si>
    <t>Adelaide</t>
  </si>
  <si>
    <t>Darwin</t>
  </si>
  <si>
    <t>Benjamin</t>
  </si>
  <si>
    <t>Charles</t>
  </si>
  <si>
    <t>Davidson</t>
  </si>
  <si>
    <t>Habib</t>
  </si>
  <si>
    <t>George</t>
  </si>
  <si>
    <t>Hendrix</t>
  </si>
  <si>
    <t>Venture</t>
  </si>
  <si>
    <t>Theodore</t>
  </si>
  <si>
    <t>Hobart</t>
  </si>
  <si>
    <t>Crabtree</t>
  </si>
  <si>
    <t>Forsyth</t>
  </si>
  <si>
    <t>Peters</t>
  </si>
  <si>
    <t>Tenyson</t>
  </si>
  <si>
    <t>Womble</t>
  </si>
  <si>
    <t>Worldwide Sporting Goods</t>
  </si>
  <si>
    <t>Sales Rep</t>
  </si>
  <si>
    <t>Jan</t>
  </si>
  <si>
    <t>Feb</t>
  </si>
  <si>
    <t>Mar</t>
  </si>
  <si>
    <t>Average Sales</t>
  </si>
  <si>
    <t>Smith, S.</t>
  </si>
  <si>
    <t>Brown, N.</t>
  </si>
  <si>
    <t>Wallace, F.</t>
  </si>
  <si>
    <t>Adams, G.</t>
  </si>
  <si>
    <t>Totals</t>
  </si>
  <si>
    <t>Text Wrap within a Cell</t>
  </si>
  <si>
    <t>Jan Projected</t>
  </si>
  <si>
    <t>Jan Actual</t>
  </si>
  <si>
    <t>Feb Projected</t>
  </si>
  <si>
    <t>Feb Actual</t>
  </si>
  <si>
    <t>JD Caterers</t>
  </si>
</sst>
</file>

<file path=xl/styles.xml><?xml version="1.0" encoding="utf-8"?>
<styleSheet xmlns="http://schemas.openxmlformats.org/spreadsheetml/2006/main">
  <numFmts count="1">
    <numFmt numFmtId="179" formatCode="_(* #,##0_);_(* \(#,##0\);_(* &quot;-&quot;??_);_(@_)"/>
  </numFmts>
  <fonts count="28">
    <font>
      <sz val="10"/>
      <name val="MS Sans Serif"/>
    </font>
    <font>
      <sz val="10"/>
      <name val="MS Sans Serif"/>
      <family val="2"/>
    </font>
    <font>
      <sz val="10"/>
      <name val="Arial"/>
      <family val="2"/>
    </font>
    <font>
      <b/>
      <sz val="10"/>
      <color indexed="16"/>
      <name val="Arial"/>
      <family val="2"/>
    </font>
    <font>
      <b/>
      <sz val="18"/>
      <color indexed="16"/>
      <name val="Arial"/>
      <family val="2"/>
    </font>
    <font>
      <b/>
      <sz val="12"/>
      <color indexed="16"/>
      <name val="Arial"/>
      <family val="2"/>
    </font>
    <font>
      <sz val="10"/>
      <color indexed="12"/>
      <name val="Arial"/>
      <family val="2"/>
    </font>
    <font>
      <sz val="8"/>
      <name val="MS Sans Serif"/>
      <family val="2"/>
    </font>
    <font>
      <b/>
      <sz val="10"/>
      <name val="HelvLight"/>
    </font>
    <font>
      <sz val="10"/>
      <color indexed="50"/>
      <name val="Tahoma"/>
      <family val="2"/>
    </font>
    <font>
      <i/>
      <sz val="10"/>
      <color indexed="10"/>
      <name val="Times New Roman"/>
      <family val="1"/>
    </font>
    <font>
      <sz val="10"/>
      <name val="HelvLight"/>
    </font>
    <font>
      <b/>
      <sz val="10"/>
      <color indexed="62"/>
      <name val="Verdana"/>
      <family val="2"/>
    </font>
    <font>
      <b/>
      <sz val="10"/>
      <color indexed="9"/>
      <name val="Tahoma"/>
      <family val="2"/>
    </font>
    <font>
      <sz val="10"/>
      <name val="Tahoma"/>
      <family val="2"/>
    </font>
    <font>
      <b/>
      <sz val="14"/>
      <name val="Arial"/>
      <family val="2"/>
    </font>
    <font>
      <sz val="10"/>
      <color indexed="9"/>
      <name val="Arial"/>
      <family val="2"/>
    </font>
    <font>
      <b/>
      <sz val="10"/>
      <color indexed="9"/>
      <name val="Arial"/>
      <family val="2"/>
    </font>
    <font>
      <b/>
      <sz val="10"/>
      <color indexed="61"/>
      <name val="Tahoma"/>
      <family val="2"/>
    </font>
    <font>
      <sz val="9"/>
      <color indexed="62"/>
      <name val="Tahoma"/>
      <family val="2"/>
    </font>
    <font>
      <sz val="10"/>
      <name val="MS Sans Serif"/>
      <family val="2"/>
    </font>
    <font>
      <sz val="10"/>
      <name val="Arial"/>
      <family val="2"/>
    </font>
    <font>
      <b/>
      <sz val="10"/>
      <name val="Arial"/>
      <family val="2"/>
    </font>
    <font>
      <sz val="10"/>
      <name val="MS Sans Serif"/>
      <family val="2"/>
    </font>
    <font>
      <b/>
      <sz val="10"/>
      <name val="Tahoma"/>
      <family val="2"/>
    </font>
    <font>
      <sz val="9"/>
      <name val="Tahoma"/>
      <family val="2"/>
    </font>
    <font>
      <sz val="10"/>
      <name val="MS Sans Serif"/>
      <family val="2"/>
    </font>
    <font>
      <b/>
      <sz val="14"/>
      <color indexed="10"/>
      <name val="Arial"/>
      <family val="2"/>
    </font>
  </fonts>
  <fills count="3">
    <fill>
      <patternFill patternType="none"/>
    </fill>
    <fill>
      <patternFill patternType="gray125"/>
    </fill>
    <fill>
      <patternFill patternType="solid">
        <fgColor indexed="16"/>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 fontId="1" fillId="0" borderId="0" applyFont="0" applyFill="0" applyBorder="0" applyAlignment="0" applyProtection="0"/>
    <xf numFmtId="9" fontId="1" fillId="0" borderId="0" applyFont="0" applyFill="0" applyBorder="0" applyAlignment="0" applyProtection="0"/>
  </cellStyleXfs>
  <cellXfs count="61">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3" fontId="0" fillId="0" borderId="1" xfId="1" applyNumberFormat="1" applyFont="1" applyBorder="1"/>
    <xf numFmtId="3" fontId="0" fillId="0" borderId="2" xfId="1" applyNumberFormat="1" applyFont="1" applyBorder="1"/>
    <xf numFmtId="3" fontId="0" fillId="0" borderId="3" xfId="1" applyNumberFormat="1" applyFont="1" applyBorder="1"/>
    <xf numFmtId="3" fontId="0" fillId="0" borderId="4" xfId="1" applyNumberFormat="1" applyFont="1" applyBorder="1"/>
    <xf numFmtId="3" fontId="0" fillId="0" borderId="0" xfId="1" applyNumberFormat="1" applyFont="1" applyBorder="1"/>
    <xf numFmtId="3" fontId="0" fillId="0" borderId="5" xfId="1" applyNumberFormat="1" applyFont="1" applyBorder="1"/>
    <xf numFmtId="3" fontId="0" fillId="0" borderId="6" xfId="1" applyNumberFormat="1" applyFont="1" applyBorder="1"/>
    <xf numFmtId="3" fontId="0" fillId="0" borderId="7" xfId="1" applyNumberFormat="1" applyFont="1" applyBorder="1"/>
    <xf numFmtId="3" fontId="0" fillId="0" borderId="8" xfId="1" applyNumberFormat="1" applyFont="1" applyBorder="1"/>
    <xf numFmtId="0" fontId="2" fillId="0" borderId="1" xfId="0" applyFont="1" applyBorder="1"/>
    <xf numFmtId="0" fontId="2" fillId="0" borderId="4" xfId="0" applyFont="1" applyBorder="1"/>
    <xf numFmtId="0" fontId="2" fillId="0" borderId="6" xfId="0" applyFont="1" applyBorder="1"/>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9" fillId="0" borderId="0" xfId="0" applyFont="1" applyAlignment="1"/>
    <xf numFmtId="0" fontId="2" fillId="0" borderId="0" xfId="0" applyFont="1" applyAlignment="1">
      <alignment horizontal="center"/>
    </xf>
    <xf numFmtId="0" fontId="10" fillId="0" borderId="0" xfId="0" applyFont="1"/>
    <xf numFmtId="0" fontId="11" fillId="0" borderId="0" xfId="0" applyFont="1"/>
    <xf numFmtId="0" fontId="12" fillId="0" borderId="0" xfId="0" applyFont="1"/>
    <xf numFmtId="0" fontId="13" fillId="2" borderId="0" xfId="0" applyFont="1" applyFill="1"/>
    <xf numFmtId="0" fontId="14" fillId="0" borderId="0" xfId="0" applyFont="1"/>
    <xf numFmtId="0" fontId="16" fillId="2" borderId="0" xfId="0" applyFont="1" applyFill="1"/>
    <xf numFmtId="0" fontId="17" fillId="2" borderId="0" xfId="0" applyFont="1" applyFill="1"/>
    <xf numFmtId="2" fontId="0" fillId="0" borderId="0" xfId="0" applyNumberFormat="1"/>
    <xf numFmtId="0" fontId="18" fillId="0" borderId="0" xfId="0" applyFont="1"/>
    <xf numFmtId="179" fontId="19" fillId="0" borderId="0" xfId="1" applyNumberFormat="1" applyFont="1"/>
    <xf numFmtId="0" fontId="1" fillId="0" borderId="0" xfId="0" applyFont="1" applyFill="1"/>
    <xf numFmtId="2" fontId="20" fillId="0" borderId="0" xfId="0" applyNumberFormat="1" applyFont="1" applyFill="1"/>
    <xf numFmtId="0" fontId="21" fillId="0" borderId="0" xfId="0" applyFont="1" applyFill="1"/>
    <xf numFmtId="0" fontId="22" fillId="0" borderId="0" xfId="0" applyFont="1" applyFill="1"/>
    <xf numFmtId="2" fontId="23" fillId="0" borderId="0" xfId="0" applyNumberFormat="1" applyFont="1" applyFill="1"/>
    <xf numFmtId="0" fontId="24" fillId="0" borderId="0" xfId="0" applyFont="1" applyFill="1"/>
    <xf numFmtId="179" fontId="25" fillId="0" borderId="0" xfId="1" applyNumberFormat="1" applyFont="1" applyFill="1"/>
    <xf numFmtId="2" fontId="26" fillId="0" borderId="0" xfId="0" applyNumberFormat="1" applyFont="1" applyFill="1"/>
    <xf numFmtId="0" fontId="26" fillId="0" borderId="0" xfId="0" applyFont="1" applyFill="1"/>
    <xf numFmtId="0" fontId="20" fillId="0" borderId="0" xfId="0" applyFont="1" applyFill="1"/>
    <xf numFmtId="0" fontId="23" fillId="0" borderId="0" xfId="0" applyFont="1" applyFill="1"/>
    <xf numFmtId="0" fontId="15" fillId="0" borderId="0" xfId="0" applyFont="1" applyFill="1" applyAlignment="1"/>
    <xf numFmtId="2" fontId="0" fillId="0" borderId="0" xfId="0" applyNumberFormat="1" applyAlignment="1">
      <alignment horizontal="right"/>
    </xf>
    <xf numFmtId="2" fontId="0" fillId="0" borderId="0" xfId="0" applyNumberFormat="1" applyAlignment="1">
      <alignment horizontal="left" indent="1"/>
    </xf>
    <xf numFmtId="4" fontId="0" fillId="0" borderId="0" xfId="1" applyFont="1"/>
    <xf numFmtId="10" fontId="0" fillId="0" borderId="0" xfId="0" applyNumberFormat="1"/>
    <xf numFmtId="10" fontId="0" fillId="0" borderId="0" xfId="2" applyNumberFormat="1" applyFont="1" applyAlignment="1">
      <alignment horizontal="left" indent="2"/>
    </xf>
    <xf numFmtId="0" fontId="6" fillId="0" borderId="0" xfId="0" applyFont="1" applyAlignment="1"/>
    <xf numFmtId="0" fontId="6" fillId="0" borderId="0" xfId="0" applyFont="1" applyAlignment="1">
      <alignment horizontal="left"/>
    </xf>
    <xf numFmtId="0" fontId="8" fillId="0" borderId="0" xfId="0" applyFont="1" applyAlignment="1">
      <alignment horizontal="left"/>
    </xf>
    <xf numFmtId="0" fontId="27" fillId="0" borderId="0" xfId="0" applyFont="1"/>
    <xf numFmtId="0" fontId="15" fillId="0" borderId="0" xfId="0" applyFont="1" applyAlignment="1">
      <alignment horizontal="center"/>
    </xf>
    <xf numFmtId="0" fontId="1" fillId="0" borderId="0" xfId="0" applyFont="1"/>
  </cellXfs>
  <cellStyles count="3">
    <cellStyle name="Comma" xfId="1" builtinId="3"/>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enableFormatConditionsCalculation="0">
    <tabColor indexed="57"/>
  </sheetPr>
  <dimension ref="A1:G25"/>
  <sheetViews>
    <sheetView tabSelected="1" workbookViewId="0"/>
  </sheetViews>
  <sheetFormatPr defaultRowHeight="12.75"/>
  <cols>
    <col min="1" max="1" width="3.140625" customWidth="1"/>
    <col min="2" max="2" width="26.5703125" customWidth="1"/>
    <col min="7" max="7" width="8.7109375" customWidth="1"/>
  </cols>
  <sheetData>
    <row r="1" spans="1:7">
      <c r="A1" s="60" t="s">
        <v>104</v>
      </c>
      <c r="C1" t="s">
        <v>0</v>
      </c>
      <c r="D1" t="s">
        <v>1</v>
      </c>
      <c r="E1" t="s">
        <v>2</v>
      </c>
      <c r="F1" t="s">
        <v>3</v>
      </c>
      <c r="G1" t="s">
        <v>4</v>
      </c>
    </row>
    <row r="3" spans="1:7">
      <c r="A3" t="s">
        <v>5</v>
      </c>
      <c r="C3">
        <v>267690</v>
      </c>
      <c r="D3">
        <v>287767</v>
      </c>
      <c r="E3">
        <v>309349</v>
      </c>
      <c r="F3">
        <v>332550</v>
      </c>
      <c r="G3">
        <f>SUM(C3:F3)</f>
        <v>1197356</v>
      </c>
    </row>
    <row r="4" spans="1:7">
      <c r="B4" t="s">
        <v>6</v>
      </c>
      <c r="C4">
        <v>107076</v>
      </c>
      <c r="D4">
        <v>115107</v>
      </c>
      <c r="E4">
        <v>123740</v>
      </c>
      <c r="F4">
        <v>133020</v>
      </c>
      <c r="G4">
        <f>SUM(C4:F4)</f>
        <v>478943</v>
      </c>
    </row>
    <row r="6" spans="1:7">
      <c r="A6" t="s">
        <v>7</v>
      </c>
      <c r="C6">
        <f>C3-C4</f>
        <v>160614</v>
      </c>
      <c r="D6">
        <f>D3-D4</f>
        <v>172660</v>
      </c>
      <c r="E6">
        <f>E3-E4</f>
        <v>185609</v>
      </c>
      <c r="F6">
        <f>F3-F4</f>
        <v>199530</v>
      </c>
      <c r="G6">
        <f>SUM(C6:F6)</f>
        <v>718413</v>
      </c>
    </row>
    <row r="8" spans="1:7">
      <c r="A8" t="s">
        <v>8</v>
      </c>
    </row>
    <row r="9" spans="1:7">
      <c r="B9" t="s">
        <v>9</v>
      </c>
      <c r="C9">
        <v>1250</v>
      </c>
      <c r="D9">
        <v>2100</v>
      </c>
      <c r="E9">
        <v>4000</v>
      </c>
      <c r="F9">
        <v>2200</v>
      </c>
      <c r="G9">
        <f t="shared" ref="G9:G19" si="0">SUM(C9:F9)</f>
        <v>9550</v>
      </c>
    </row>
    <row r="10" spans="1:7">
      <c r="B10" t="s">
        <v>10</v>
      </c>
      <c r="C10">
        <v>1800</v>
      </c>
      <c r="D10">
        <v>2000</v>
      </c>
      <c r="E10">
        <v>2200</v>
      </c>
      <c r="F10">
        <v>2400</v>
      </c>
      <c r="G10">
        <f t="shared" si="0"/>
        <v>8400</v>
      </c>
    </row>
    <row r="11" spans="1:7">
      <c r="B11" t="s">
        <v>11</v>
      </c>
      <c r="C11">
        <v>1520</v>
      </c>
      <c r="D11">
        <v>1075</v>
      </c>
      <c r="E11">
        <v>1247</v>
      </c>
      <c r="F11">
        <v>1659</v>
      </c>
      <c r="G11">
        <f t="shared" si="0"/>
        <v>5501</v>
      </c>
    </row>
    <row r="12" spans="1:7">
      <c r="B12" t="s">
        <v>12</v>
      </c>
      <c r="C12">
        <v>10700</v>
      </c>
      <c r="D12">
        <v>10700</v>
      </c>
      <c r="E12">
        <v>10700</v>
      </c>
      <c r="F12">
        <v>10700</v>
      </c>
      <c r="G12">
        <f t="shared" si="0"/>
        <v>42800</v>
      </c>
    </row>
    <row r="13" spans="1:7">
      <c r="B13" t="s">
        <v>13</v>
      </c>
      <c r="C13">
        <v>17208</v>
      </c>
      <c r="D13">
        <v>17996</v>
      </c>
      <c r="E13">
        <v>20184</v>
      </c>
      <c r="F13">
        <v>18555</v>
      </c>
      <c r="G13">
        <f t="shared" si="0"/>
        <v>73943</v>
      </c>
    </row>
    <row r="14" spans="1:7">
      <c r="B14" t="s">
        <v>14</v>
      </c>
      <c r="C14">
        <v>4500</v>
      </c>
      <c r="D14">
        <v>3600</v>
      </c>
      <c r="E14">
        <v>4400</v>
      </c>
      <c r="F14">
        <v>3800</v>
      </c>
      <c r="G14">
        <f t="shared" si="0"/>
        <v>16300</v>
      </c>
    </row>
    <row r="15" spans="1:7">
      <c r="B15" t="s">
        <v>15</v>
      </c>
      <c r="C15">
        <v>32500</v>
      </c>
      <c r="D15">
        <v>32500</v>
      </c>
      <c r="E15">
        <v>32500</v>
      </c>
      <c r="F15">
        <v>32500</v>
      </c>
      <c r="G15">
        <f t="shared" si="0"/>
        <v>130000</v>
      </c>
    </row>
    <row r="16" spans="1:7">
      <c r="B16" t="s">
        <v>16</v>
      </c>
      <c r="C16">
        <v>2575</v>
      </c>
      <c r="D16">
        <v>2699</v>
      </c>
      <c r="E16">
        <v>2767</v>
      </c>
      <c r="F16">
        <v>2898</v>
      </c>
      <c r="G16">
        <f t="shared" si="0"/>
        <v>10939</v>
      </c>
    </row>
    <row r="17" spans="1:7">
      <c r="B17" t="s">
        <v>17</v>
      </c>
      <c r="C17">
        <v>1500</v>
      </c>
      <c r="D17">
        <v>3000</v>
      </c>
      <c r="E17">
        <v>2500</v>
      </c>
      <c r="F17">
        <v>4500</v>
      </c>
      <c r="G17">
        <f t="shared" si="0"/>
        <v>11500</v>
      </c>
    </row>
    <row r="18" spans="1:7">
      <c r="B18" t="s">
        <v>18</v>
      </c>
      <c r="C18">
        <v>22500</v>
      </c>
      <c r="D18">
        <v>27500</v>
      </c>
      <c r="E18">
        <v>22715</v>
      </c>
      <c r="F18">
        <v>30340</v>
      </c>
      <c r="G18">
        <f t="shared" si="0"/>
        <v>103055</v>
      </c>
    </row>
    <row r="19" spans="1:7">
      <c r="A19" t="s">
        <v>19</v>
      </c>
      <c r="C19">
        <v>4550</v>
      </c>
      <c r="D19">
        <v>4858</v>
      </c>
      <c r="E19">
        <v>4967</v>
      </c>
      <c r="F19">
        <v>5205</v>
      </c>
      <c r="G19">
        <f t="shared" si="0"/>
        <v>19580</v>
      </c>
    </row>
    <row r="21" spans="1:7">
      <c r="A21" t="s">
        <v>20</v>
      </c>
      <c r="C21">
        <f>SUM(C9:C19)</f>
        <v>100603</v>
      </c>
      <c r="D21">
        <f>SUM(D9:D19)</f>
        <v>108028</v>
      </c>
      <c r="E21">
        <f>SUM(E9:E19)</f>
        <v>108180</v>
      </c>
      <c r="F21">
        <f>SUM(F9:F19)</f>
        <v>114757</v>
      </c>
      <c r="G21">
        <f>SUM(C21:F21)</f>
        <v>431568</v>
      </c>
    </row>
    <row r="23" spans="1:7">
      <c r="A23" t="s">
        <v>21</v>
      </c>
      <c r="C23">
        <f>C6-C21</f>
        <v>60011</v>
      </c>
      <c r="D23">
        <f>D6-D21</f>
        <v>64632</v>
      </c>
      <c r="E23">
        <f>E6-E21</f>
        <v>77429</v>
      </c>
      <c r="F23">
        <f>F6-F21</f>
        <v>84773</v>
      </c>
      <c r="G23">
        <f>SUM(C23:F23)</f>
        <v>286845</v>
      </c>
    </row>
    <row r="25" spans="1:7">
      <c r="A25" t="s">
        <v>22</v>
      </c>
      <c r="C25">
        <f>C23/C3</f>
        <v>0.22418095558295043</v>
      </c>
      <c r="D25">
        <f>D23/D3</f>
        <v>0.22459837298925867</v>
      </c>
      <c r="E25">
        <f>E23/E3</f>
        <v>0.25029659058215803</v>
      </c>
      <c r="F25">
        <f>F23/F3</f>
        <v>0.2549180574349722</v>
      </c>
      <c r="G25">
        <f>G23/G3</f>
        <v>0.23956534230421028</v>
      </c>
    </row>
  </sheetData>
  <phoneticPr fontId="0" type="noConversion"/>
  <printOptions gridLines="1" gridLinesSet="0"/>
  <pageMargins left="0.75" right="0.75" top="1" bottom="1" header="0.5" footer="0.5"/>
  <pageSetup orientation="portrait" horizontalDpi="4294967292" verticalDpi="4294967292" copies="0"/>
  <headerFooter alignWithMargins="0">
    <oddHeader>&amp;f</oddHeader>
    <oddFooter>Page &amp;p</oddFooter>
  </headerFooter>
</worksheet>
</file>

<file path=xl/worksheets/sheet2.xml><?xml version="1.0" encoding="utf-8"?>
<worksheet xmlns="http://schemas.openxmlformats.org/spreadsheetml/2006/main" xmlns:r="http://schemas.openxmlformats.org/officeDocument/2006/relationships">
  <sheetPr codeName="Sheet2" enableFormatConditionsCalculation="0">
    <tabColor indexed="16"/>
  </sheetPr>
  <dimension ref="A1:Q24"/>
  <sheetViews>
    <sheetView workbookViewId="0">
      <selection activeCell="A2" sqref="A2"/>
    </sheetView>
  </sheetViews>
  <sheetFormatPr defaultRowHeight="12.75"/>
  <cols>
    <col min="1" max="3" width="9.140625" style="1"/>
    <col min="4" max="4" width="4.28515625" style="1" customWidth="1"/>
    <col min="5" max="5" width="17.5703125" style="1" customWidth="1"/>
    <col min="6" max="10" width="7.7109375" style="1" customWidth="1"/>
    <col min="11" max="11" width="6.42578125" style="1" customWidth="1"/>
    <col min="12" max="12" width="9.140625" style="1"/>
    <col min="13" max="14" width="8.140625" style="1" customWidth="1"/>
    <col min="15" max="15" width="9.85546875" style="1" customWidth="1"/>
    <col min="16" max="17" width="8.140625" style="1" customWidth="1"/>
    <col min="18" max="16384" width="9.140625" style="1"/>
  </cols>
  <sheetData>
    <row r="1" spans="1:17" ht="23.25">
      <c r="A1" s="3" t="s">
        <v>23</v>
      </c>
      <c r="E1" s="3" t="s">
        <v>24</v>
      </c>
      <c r="L1" s="3" t="s">
        <v>25</v>
      </c>
    </row>
    <row r="2" spans="1:17" ht="13.5" thickBot="1">
      <c r="M2" s="26" t="s">
        <v>32</v>
      </c>
      <c r="N2" s="26" t="s">
        <v>33</v>
      </c>
      <c r="O2" s="26" t="s">
        <v>34</v>
      </c>
      <c r="P2" s="26" t="s">
        <v>35</v>
      </c>
      <c r="Q2" s="26" t="s">
        <v>36</v>
      </c>
    </row>
    <row r="3" spans="1:17" ht="15.75">
      <c r="A3" s="4" t="s">
        <v>5</v>
      </c>
      <c r="E3" s="56" t="s">
        <v>9</v>
      </c>
      <c r="F3" s="5">
        <v>1250</v>
      </c>
      <c r="G3" s="6">
        <v>2100</v>
      </c>
      <c r="H3" s="6">
        <v>4000</v>
      </c>
      <c r="I3" s="6">
        <v>2200</v>
      </c>
      <c r="J3" s="7">
        <f t="shared" ref="J3:J12" si="0">SUM(F3:I3)</f>
        <v>9550</v>
      </c>
      <c r="L3" s="14" t="s">
        <v>30</v>
      </c>
      <c r="M3" s="18" t="s">
        <v>31</v>
      </c>
      <c r="N3" s="19" t="s">
        <v>31</v>
      </c>
      <c r="O3" s="19" t="s">
        <v>31</v>
      </c>
      <c r="P3" s="19" t="s">
        <v>31</v>
      </c>
      <c r="Q3" s="20"/>
    </row>
    <row r="4" spans="1:17">
      <c r="A4" s="55" t="s">
        <v>6</v>
      </c>
      <c r="E4" s="56" t="s">
        <v>10</v>
      </c>
      <c r="F4" s="8">
        <v>1800</v>
      </c>
      <c r="G4" s="9">
        <v>2000</v>
      </c>
      <c r="H4" s="9">
        <v>2200</v>
      </c>
      <c r="I4" s="9">
        <v>2400</v>
      </c>
      <c r="J4" s="10">
        <f t="shared" si="0"/>
        <v>8400</v>
      </c>
      <c r="L4" s="15" t="s">
        <v>26</v>
      </c>
      <c r="M4" s="21"/>
      <c r="N4" s="17" t="s">
        <v>31</v>
      </c>
      <c r="O4" s="17" t="s">
        <v>31</v>
      </c>
      <c r="P4" s="17" t="s">
        <v>31</v>
      </c>
      <c r="Q4" s="22" t="s">
        <v>31</v>
      </c>
    </row>
    <row r="5" spans="1:17">
      <c r="E5" s="56" t="s">
        <v>11</v>
      </c>
      <c r="F5" s="8">
        <v>1520</v>
      </c>
      <c r="G5" s="9">
        <v>1075</v>
      </c>
      <c r="H5" s="9">
        <v>1247</v>
      </c>
      <c r="I5" s="9">
        <v>1659</v>
      </c>
      <c r="J5" s="10">
        <f t="shared" si="0"/>
        <v>5501</v>
      </c>
      <c r="L5" s="15" t="s">
        <v>27</v>
      </c>
      <c r="M5" s="21" t="s">
        <v>31</v>
      </c>
      <c r="N5" s="17"/>
      <c r="O5" s="17" t="s">
        <v>31</v>
      </c>
      <c r="P5" s="17"/>
      <c r="Q5" s="22" t="s">
        <v>31</v>
      </c>
    </row>
    <row r="6" spans="1:17">
      <c r="A6" s="2" t="s">
        <v>7</v>
      </c>
      <c r="E6" s="56" t="s">
        <v>12</v>
      </c>
      <c r="F6" s="8">
        <v>10700</v>
      </c>
      <c r="G6" s="9">
        <v>10700</v>
      </c>
      <c r="H6" s="9">
        <v>10700</v>
      </c>
      <c r="I6" s="9">
        <v>10700</v>
      </c>
      <c r="J6" s="10">
        <f t="shared" si="0"/>
        <v>42800</v>
      </c>
      <c r="L6" s="15" t="s">
        <v>28</v>
      </c>
      <c r="M6" s="21"/>
      <c r="N6" s="17" t="s">
        <v>31</v>
      </c>
      <c r="O6" s="17"/>
      <c r="P6" s="17" t="s">
        <v>31</v>
      </c>
      <c r="Q6" s="22"/>
    </row>
    <row r="7" spans="1:17" ht="13.5" thickBot="1">
      <c r="E7" s="56" t="s">
        <v>13</v>
      </c>
      <c r="F7" s="8">
        <v>17208</v>
      </c>
      <c r="G7" s="9">
        <v>17996</v>
      </c>
      <c r="H7" s="9">
        <v>20184</v>
      </c>
      <c r="I7" s="9">
        <v>18555</v>
      </c>
      <c r="J7" s="10">
        <f t="shared" si="0"/>
        <v>73943</v>
      </c>
      <c r="L7" s="16" t="s">
        <v>29</v>
      </c>
      <c r="M7" s="23" t="s">
        <v>31</v>
      </c>
      <c r="N7" s="24" t="s">
        <v>31</v>
      </c>
      <c r="O7" s="24" t="s">
        <v>31</v>
      </c>
      <c r="P7" s="24" t="s">
        <v>31</v>
      </c>
      <c r="Q7" s="25" t="s">
        <v>31</v>
      </c>
    </row>
    <row r="8" spans="1:17" ht="15.75">
      <c r="A8" s="4" t="s">
        <v>8</v>
      </c>
      <c r="E8" s="56" t="s">
        <v>14</v>
      </c>
      <c r="F8" s="8">
        <v>4500</v>
      </c>
      <c r="G8" s="9">
        <v>3600</v>
      </c>
      <c r="H8" s="9">
        <v>4400</v>
      </c>
      <c r="I8" s="9">
        <v>3800</v>
      </c>
      <c r="J8" s="10">
        <f t="shared" si="0"/>
        <v>16300</v>
      </c>
    </row>
    <row r="9" spans="1:17">
      <c r="A9" s="55" t="s">
        <v>9</v>
      </c>
      <c r="E9" s="56" t="s">
        <v>15</v>
      </c>
      <c r="F9" s="8">
        <v>32500</v>
      </c>
      <c r="G9" s="9">
        <v>32500</v>
      </c>
      <c r="H9" s="9">
        <v>32500</v>
      </c>
      <c r="I9" s="9">
        <v>32500</v>
      </c>
      <c r="J9" s="10">
        <f t="shared" si="0"/>
        <v>130000</v>
      </c>
    </row>
    <row r="10" spans="1:17">
      <c r="A10" s="55" t="s">
        <v>10</v>
      </c>
      <c r="E10" s="56" t="s">
        <v>16</v>
      </c>
      <c r="F10" s="8">
        <v>2575</v>
      </c>
      <c r="G10" s="9">
        <v>2699</v>
      </c>
      <c r="H10" s="9">
        <v>2767</v>
      </c>
      <c r="I10" s="9">
        <v>2898</v>
      </c>
      <c r="J10" s="10">
        <f t="shared" si="0"/>
        <v>10939</v>
      </c>
    </row>
    <row r="11" spans="1:17">
      <c r="A11" s="55" t="s">
        <v>11</v>
      </c>
      <c r="E11" s="56" t="s">
        <v>17</v>
      </c>
      <c r="F11" s="8">
        <v>1500</v>
      </c>
      <c r="G11" s="9">
        <v>3000</v>
      </c>
      <c r="H11" s="9">
        <v>2500</v>
      </c>
      <c r="I11" s="9">
        <v>4500</v>
      </c>
      <c r="J11" s="10">
        <f t="shared" si="0"/>
        <v>11500</v>
      </c>
    </row>
    <row r="12" spans="1:17" ht="13.5" thickBot="1">
      <c r="A12" s="55" t="s">
        <v>12</v>
      </c>
      <c r="E12" s="56" t="s">
        <v>18</v>
      </c>
      <c r="F12" s="11">
        <v>22500</v>
      </c>
      <c r="G12" s="12">
        <v>27500</v>
      </c>
      <c r="H12" s="12">
        <v>22715</v>
      </c>
      <c r="I12" s="12">
        <v>30340</v>
      </c>
      <c r="J12" s="13">
        <f t="shared" si="0"/>
        <v>103055</v>
      </c>
    </row>
    <row r="13" spans="1:17">
      <c r="A13" s="55" t="s">
        <v>13</v>
      </c>
      <c r="I13" s="57" t="s">
        <v>20</v>
      </c>
      <c r="J13" s="1">
        <f>SUM(F3:J12)</f>
        <v>823976</v>
      </c>
    </row>
    <row r="14" spans="1:17">
      <c r="A14" s="55" t="s">
        <v>14</v>
      </c>
    </row>
    <row r="15" spans="1:17">
      <c r="A15" s="55" t="s">
        <v>15</v>
      </c>
    </row>
    <row r="16" spans="1:17">
      <c r="A16" s="55" t="s">
        <v>16</v>
      </c>
    </row>
    <row r="17" spans="1:12">
      <c r="A17" s="55" t="s">
        <v>17</v>
      </c>
    </row>
    <row r="18" spans="1:12" ht="18">
      <c r="A18" s="55" t="s">
        <v>18</v>
      </c>
      <c r="E18" s="58" t="s">
        <v>99</v>
      </c>
    </row>
    <row r="19" spans="1:12" ht="15.75">
      <c r="A19" s="4"/>
      <c r="E19" s="28" t="s">
        <v>37</v>
      </c>
      <c r="L19" s="29" t="s">
        <v>40</v>
      </c>
    </row>
    <row r="21" spans="1:12">
      <c r="F21" s="1" t="s">
        <v>100</v>
      </c>
      <c r="G21" s="1" t="s">
        <v>101</v>
      </c>
      <c r="H21" s="1" t="s">
        <v>102</v>
      </c>
      <c r="I21" s="1" t="s">
        <v>103</v>
      </c>
    </row>
    <row r="23" spans="1:12">
      <c r="F23" s="1" t="s">
        <v>38</v>
      </c>
      <c r="I23" s="1" t="s">
        <v>39</v>
      </c>
    </row>
    <row r="24" spans="1:12">
      <c r="F24" s="27">
        <v>2002</v>
      </c>
      <c r="G24" s="27">
        <v>2003</v>
      </c>
      <c r="I24" s="27">
        <v>2002</v>
      </c>
      <c r="J24" s="27">
        <v>2003</v>
      </c>
    </row>
  </sheetData>
  <phoneticPr fontId="7" type="noConversion"/>
  <pageMargins left="0.45" right="0.28000000000000003" top="0.75" bottom="1" header="0.5" footer="0.5"/>
  <pageSetup paperSize="9" scale="94" orientation="landscape" r:id="rId1"/>
  <headerFooter alignWithMargins="0"/>
</worksheet>
</file>

<file path=xl/worksheets/sheet3.xml><?xml version="1.0" encoding="utf-8"?>
<worksheet xmlns="http://schemas.openxmlformats.org/spreadsheetml/2006/main" xmlns:r="http://schemas.openxmlformats.org/officeDocument/2006/relationships">
  <sheetPr enableFormatConditionsCalculation="0">
    <tabColor indexed="32"/>
  </sheetPr>
  <dimension ref="A3:J9"/>
  <sheetViews>
    <sheetView workbookViewId="0">
      <selection activeCell="D30" sqref="D30"/>
    </sheetView>
  </sheetViews>
  <sheetFormatPr defaultRowHeight="12.75"/>
  <cols>
    <col min="1" max="1" width="12.28515625" bestFit="1" customWidth="1"/>
    <col min="6" max="10" width="10.28515625" customWidth="1"/>
  </cols>
  <sheetData>
    <row r="3" spans="1:10">
      <c r="B3" s="31" t="s">
        <v>41</v>
      </c>
      <c r="C3" s="31" t="s">
        <v>42</v>
      </c>
      <c r="D3" s="31" t="s">
        <v>43</v>
      </c>
      <c r="E3" s="31" t="s">
        <v>44</v>
      </c>
      <c r="F3" s="32" t="s">
        <v>45</v>
      </c>
      <c r="G3" s="32" t="s">
        <v>46</v>
      </c>
      <c r="H3" s="32" t="s">
        <v>5</v>
      </c>
      <c r="I3" s="32" t="s">
        <v>47</v>
      </c>
      <c r="J3" s="32" t="s">
        <v>48</v>
      </c>
    </row>
    <row r="4" spans="1:10">
      <c r="A4" s="30" t="s">
        <v>49</v>
      </c>
      <c r="B4" s="32">
        <v>50986</v>
      </c>
      <c r="C4" s="32">
        <v>53875</v>
      </c>
      <c r="D4" s="32">
        <v>57234</v>
      </c>
      <c r="E4" s="32">
        <v>56721</v>
      </c>
      <c r="F4" s="32">
        <f>SUM(B4:E4)</f>
        <v>218816</v>
      </c>
      <c r="G4" s="32">
        <v>48373</v>
      </c>
      <c r="H4" s="32">
        <f t="shared" ref="H4:H9" si="0">F4-G4</f>
        <v>170443</v>
      </c>
      <c r="I4" s="32">
        <f t="shared" ref="I4:I9" si="1">AVERAGE(B4:E4)</f>
        <v>54704</v>
      </c>
      <c r="J4" s="32">
        <f>+F4/$F$9</f>
        <v>0.2305894353922579</v>
      </c>
    </row>
    <row r="5" spans="1:10">
      <c r="A5" s="30" t="s">
        <v>50</v>
      </c>
      <c r="B5" s="32">
        <v>45284</v>
      </c>
      <c r="C5" s="32">
        <v>47122</v>
      </c>
      <c r="D5" s="32">
        <v>48463</v>
      </c>
      <c r="E5" s="32">
        <v>49837</v>
      </c>
      <c r="F5" s="32">
        <f>SUM(B5:E5)</f>
        <v>190706</v>
      </c>
      <c r="G5" s="32">
        <v>46372</v>
      </c>
      <c r="H5" s="32">
        <f t="shared" si="0"/>
        <v>144334</v>
      </c>
      <c r="I5" s="32">
        <f t="shared" si="1"/>
        <v>47676.5</v>
      </c>
      <c r="J5" s="32">
        <f>+F5/$F$9</f>
        <v>0.20096697163788724</v>
      </c>
    </row>
    <row r="6" spans="1:10">
      <c r="A6" s="30" t="s">
        <v>51</v>
      </c>
      <c r="B6" s="32">
        <v>42326</v>
      </c>
      <c r="C6" s="32">
        <v>47383</v>
      </c>
      <c r="D6" s="32">
        <v>49872</v>
      </c>
      <c r="E6" s="32">
        <v>48372</v>
      </c>
      <c r="F6" s="32">
        <f>SUM(B6:E6)</f>
        <v>187953</v>
      </c>
      <c r="G6" s="32">
        <v>56473</v>
      </c>
      <c r="H6" s="32">
        <f t="shared" si="0"/>
        <v>131480</v>
      </c>
      <c r="I6" s="32">
        <f t="shared" si="1"/>
        <v>46988.25</v>
      </c>
      <c r="J6" s="32">
        <f>+F6/$F$9</f>
        <v>0.19806584596318846</v>
      </c>
    </row>
    <row r="7" spans="1:10">
      <c r="A7" s="30" t="s">
        <v>52</v>
      </c>
      <c r="B7" s="32">
        <v>39753</v>
      </c>
      <c r="C7" s="32">
        <v>42348</v>
      </c>
      <c r="D7" s="32">
        <v>45832</v>
      </c>
      <c r="E7" s="32">
        <v>46372</v>
      </c>
      <c r="F7" s="32">
        <f>SUM(B7:E7)</f>
        <v>174305</v>
      </c>
      <c r="G7" s="32">
        <v>46464</v>
      </c>
      <c r="H7" s="32">
        <f t="shared" si="0"/>
        <v>127841</v>
      </c>
      <c r="I7" s="32">
        <f t="shared" si="1"/>
        <v>43576.25</v>
      </c>
      <c r="J7" s="32">
        <f>+F7/$F$9</f>
        <v>0.18368351279635636</v>
      </c>
    </row>
    <row r="8" spans="1:10">
      <c r="A8" s="30" t="s">
        <v>53</v>
      </c>
      <c r="B8" s="32">
        <v>41386</v>
      </c>
      <c r="C8" s="32">
        <v>44954</v>
      </c>
      <c r="D8" s="32">
        <v>45983</v>
      </c>
      <c r="E8" s="32">
        <v>44839</v>
      </c>
      <c r="F8" s="32">
        <f>SUM(B8:E8)</f>
        <v>177162</v>
      </c>
      <c r="G8" s="32">
        <v>56231</v>
      </c>
      <c r="H8" s="32">
        <f t="shared" si="0"/>
        <v>120931</v>
      </c>
      <c r="I8" s="32">
        <f t="shared" si="1"/>
        <v>44290.5</v>
      </c>
      <c r="J8" s="32">
        <f>+F8/$F$9</f>
        <v>0.18669423421031001</v>
      </c>
    </row>
    <row r="9" spans="1:10">
      <c r="A9" s="30" t="s">
        <v>54</v>
      </c>
      <c r="B9" s="32">
        <f t="shared" ref="B9:G9" si="2">SUM(B4:B8)</f>
        <v>219735</v>
      </c>
      <c r="C9" s="32">
        <f t="shared" si="2"/>
        <v>235682</v>
      </c>
      <c r="D9" s="32">
        <f t="shared" si="2"/>
        <v>247384</v>
      </c>
      <c r="E9" s="32">
        <f t="shared" si="2"/>
        <v>246141</v>
      </c>
      <c r="F9" s="32">
        <f t="shared" si="2"/>
        <v>948942</v>
      </c>
      <c r="G9" s="32">
        <f t="shared" si="2"/>
        <v>253913</v>
      </c>
      <c r="H9" s="32">
        <f t="shared" si="0"/>
        <v>695029</v>
      </c>
      <c r="I9" s="32">
        <f t="shared" si="1"/>
        <v>237235.5</v>
      </c>
      <c r="J9" s="32"/>
    </row>
  </sheetData>
  <phoneticPr fontId="7"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enableFormatConditionsCalculation="0">
    <tabColor indexed="34"/>
  </sheetPr>
  <dimension ref="A3:M23"/>
  <sheetViews>
    <sheetView workbookViewId="0">
      <selection activeCell="J21" sqref="J21"/>
    </sheetView>
  </sheetViews>
  <sheetFormatPr defaultRowHeight="12.75"/>
  <sheetData>
    <row r="3" spans="1:13" ht="18">
      <c r="A3" s="59" t="s">
        <v>55</v>
      </c>
      <c r="B3" s="59"/>
      <c r="C3" s="59"/>
      <c r="D3" s="59"/>
      <c r="E3" s="59"/>
      <c r="F3" s="59"/>
      <c r="G3" s="38"/>
      <c r="H3" s="49" t="s">
        <v>56</v>
      </c>
      <c r="I3" s="49"/>
      <c r="J3" s="49"/>
      <c r="K3" s="49"/>
      <c r="L3" s="49"/>
      <c r="M3" s="49"/>
    </row>
    <row r="4" spans="1:13">
      <c r="A4" s="33"/>
      <c r="B4" s="34" t="s">
        <v>57</v>
      </c>
      <c r="C4" s="34" t="s">
        <v>58</v>
      </c>
      <c r="D4" s="34" t="s">
        <v>59</v>
      </c>
      <c r="E4" s="34" t="s">
        <v>60</v>
      </c>
      <c r="F4" s="34" t="s">
        <v>61</v>
      </c>
      <c r="G4" s="39"/>
      <c r="H4" s="40"/>
      <c r="I4" s="41" t="s">
        <v>57</v>
      </c>
      <c r="J4" s="41" t="s">
        <v>58</v>
      </c>
      <c r="K4" s="41" t="s">
        <v>59</v>
      </c>
      <c r="L4" s="41" t="s">
        <v>60</v>
      </c>
      <c r="M4" s="41" t="s">
        <v>61</v>
      </c>
    </row>
    <row r="5" spans="1:13">
      <c r="A5" s="36" t="s">
        <v>62</v>
      </c>
      <c r="B5" s="37">
        <v>19635.900000000001</v>
      </c>
      <c r="C5" s="37">
        <v>16296.3</v>
      </c>
      <c r="D5" s="37">
        <v>16609.8</v>
      </c>
      <c r="E5" s="37">
        <v>14036.4</v>
      </c>
      <c r="F5" s="37">
        <v>14959.8</v>
      </c>
      <c r="G5" s="42"/>
      <c r="H5" s="43" t="s">
        <v>63</v>
      </c>
      <c r="I5" s="44">
        <v>26929.5</v>
      </c>
      <c r="J5" s="44">
        <v>28959.599999999999</v>
      </c>
      <c r="K5" s="44">
        <v>26263.200000000001</v>
      </c>
      <c r="L5" s="44">
        <v>26256.6</v>
      </c>
      <c r="M5" s="44">
        <v>29292</v>
      </c>
    </row>
    <row r="6" spans="1:13">
      <c r="A6" s="36" t="s">
        <v>64</v>
      </c>
      <c r="B6" s="37">
        <v>13090.6</v>
      </c>
      <c r="C6" s="37">
        <v>10864.2</v>
      </c>
      <c r="D6" s="37">
        <v>11073.2</v>
      </c>
      <c r="E6" s="37">
        <v>9357.6</v>
      </c>
      <c r="F6" s="37">
        <v>9973.2000000000007</v>
      </c>
      <c r="G6" s="45"/>
      <c r="H6" s="43" t="s">
        <v>65</v>
      </c>
      <c r="I6" s="44">
        <v>17953</v>
      </c>
      <c r="J6" s="44">
        <v>19306.400000000001</v>
      </c>
      <c r="K6" s="44">
        <v>17508.8</v>
      </c>
      <c r="L6" s="44">
        <v>17504.400000000001</v>
      </c>
      <c r="M6" s="44">
        <v>19528</v>
      </c>
    </row>
    <row r="7" spans="1:13">
      <c r="A7" s="36" t="s">
        <v>66</v>
      </c>
      <c r="B7" s="37">
        <v>13090.6</v>
      </c>
      <c r="C7" s="37">
        <v>10864.2</v>
      </c>
      <c r="D7" s="37">
        <v>11073.2</v>
      </c>
      <c r="E7" s="37">
        <v>9357.6</v>
      </c>
      <c r="F7" s="37">
        <v>9973.2000000000007</v>
      </c>
      <c r="G7" s="45"/>
      <c r="H7" s="43" t="s">
        <v>67</v>
      </c>
      <c r="I7" s="44">
        <v>17953</v>
      </c>
      <c r="J7" s="44">
        <v>19306.400000000001</v>
      </c>
      <c r="K7" s="44">
        <v>17508.8</v>
      </c>
      <c r="L7" s="44">
        <v>17504.400000000001</v>
      </c>
      <c r="M7" s="44">
        <v>19528</v>
      </c>
    </row>
    <row r="8" spans="1:13">
      <c r="A8" s="36" t="s">
        <v>68</v>
      </c>
      <c r="B8" s="37">
        <v>6545.3</v>
      </c>
      <c r="C8" s="37">
        <v>5432.1</v>
      </c>
      <c r="D8" s="37">
        <v>5536.6</v>
      </c>
      <c r="E8" s="37">
        <v>4678.8</v>
      </c>
      <c r="F8" s="37">
        <v>4986.6000000000004</v>
      </c>
      <c r="G8" s="45"/>
      <c r="H8" s="43" t="s">
        <v>69</v>
      </c>
      <c r="I8" s="44">
        <v>8976.5</v>
      </c>
      <c r="J8" s="44">
        <v>9653.2000000000007</v>
      </c>
      <c r="K8" s="44">
        <v>8754.4</v>
      </c>
      <c r="L8" s="44">
        <v>8752.2000000000007</v>
      </c>
      <c r="M8" s="44">
        <v>9764</v>
      </c>
    </row>
    <row r="9" spans="1:13">
      <c r="A9" s="36" t="s">
        <v>70</v>
      </c>
      <c r="B9" s="37">
        <v>13090.6</v>
      </c>
      <c r="C9" s="37">
        <v>10864.2</v>
      </c>
      <c r="D9" s="37">
        <v>11073.2</v>
      </c>
      <c r="E9" s="37">
        <v>9357.6</v>
      </c>
      <c r="F9" s="37">
        <v>9973.2000000000007</v>
      </c>
      <c r="G9" s="45"/>
      <c r="H9" s="43" t="s">
        <v>71</v>
      </c>
      <c r="I9" s="44">
        <v>17953</v>
      </c>
      <c r="J9" s="44">
        <v>19306.400000000001</v>
      </c>
      <c r="K9" s="44">
        <v>17508.8</v>
      </c>
      <c r="L9" s="44">
        <v>17504.400000000001</v>
      </c>
      <c r="M9" s="44">
        <v>19528</v>
      </c>
    </row>
    <row r="10" spans="1:13" ht="18">
      <c r="A10" s="49" t="s">
        <v>72</v>
      </c>
      <c r="B10" s="49"/>
      <c r="C10" s="49"/>
      <c r="D10" s="49"/>
      <c r="E10" s="49"/>
      <c r="F10" s="49"/>
      <c r="G10" s="46"/>
      <c r="H10" s="49" t="s">
        <v>73</v>
      </c>
      <c r="I10" s="49"/>
      <c r="J10" s="49"/>
      <c r="K10" s="49"/>
      <c r="L10" s="49"/>
      <c r="M10" s="49"/>
    </row>
    <row r="11" spans="1:13">
      <c r="A11" s="40"/>
      <c r="B11" s="41" t="s">
        <v>57</v>
      </c>
      <c r="C11" s="41" t="s">
        <v>58</v>
      </c>
      <c r="D11" s="41" t="s">
        <v>59</v>
      </c>
      <c r="E11" s="41" t="s">
        <v>60</v>
      </c>
      <c r="F11" s="41" t="s">
        <v>61</v>
      </c>
      <c r="G11" s="47"/>
      <c r="H11" s="40"/>
      <c r="I11" s="41" t="s">
        <v>57</v>
      </c>
      <c r="J11" s="41" t="s">
        <v>58</v>
      </c>
      <c r="K11" s="41" t="s">
        <v>59</v>
      </c>
      <c r="L11" s="41" t="s">
        <v>60</v>
      </c>
      <c r="M11" s="41" t="s">
        <v>61</v>
      </c>
    </row>
    <row r="12" spans="1:13">
      <c r="A12" s="43" t="s">
        <v>74</v>
      </c>
      <c r="B12" s="44">
        <v>10350</v>
      </c>
      <c r="C12" s="44">
        <v>12630</v>
      </c>
      <c r="D12" s="44">
        <v>19296.599999999999</v>
      </c>
      <c r="E12" s="44">
        <v>16316.4</v>
      </c>
      <c r="F12" s="44">
        <v>22956.6</v>
      </c>
      <c r="G12" s="48"/>
      <c r="H12" s="43" t="s">
        <v>75</v>
      </c>
      <c r="I12" s="44">
        <v>13136.4</v>
      </c>
      <c r="J12" s="44">
        <v>10704</v>
      </c>
      <c r="K12" s="44">
        <v>11023.2</v>
      </c>
      <c r="L12" s="44">
        <v>17076.599999999999</v>
      </c>
      <c r="M12" s="44">
        <v>7106.4</v>
      </c>
    </row>
    <row r="13" spans="1:13">
      <c r="A13" s="43" t="s">
        <v>76</v>
      </c>
      <c r="B13" s="44">
        <v>6900</v>
      </c>
      <c r="C13" s="44">
        <v>8420</v>
      </c>
      <c r="D13" s="44">
        <v>12864.4</v>
      </c>
      <c r="E13" s="44">
        <v>10877.6</v>
      </c>
      <c r="F13" s="44">
        <v>15304.4</v>
      </c>
      <c r="G13" s="46"/>
      <c r="H13" s="43" t="s">
        <v>77</v>
      </c>
      <c r="I13" s="44">
        <v>8757.6</v>
      </c>
      <c r="J13" s="44">
        <v>7136</v>
      </c>
      <c r="K13" s="44">
        <v>7348.8</v>
      </c>
      <c r="L13" s="44">
        <v>11384.4</v>
      </c>
      <c r="M13" s="44">
        <v>4737.6000000000004</v>
      </c>
    </row>
    <row r="14" spans="1:13">
      <c r="A14" s="43" t="s">
        <v>78</v>
      </c>
      <c r="B14" s="44">
        <v>6900</v>
      </c>
      <c r="C14" s="44">
        <v>8420</v>
      </c>
      <c r="D14" s="44">
        <v>12864.4</v>
      </c>
      <c r="E14" s="44">
        <v>10877.6</v>
      </c>
      <c r="F14" s="44">
        <v>15304.4</v>
      </c>
      <c r="G14" s="46"/>
      <c r="H14" s="43" t="s">
        <v>68</v>
      </c>
      <c r="I14" s="44">
        <v>8757.6</v>
      </c>
      <c r="J14" s="44">
        <v>7136</v>
      </c>
      <c r="K14" s="44">
        <v>7348.8</v>
      </c>
      <c r="L14" s="44">
        <v>11384.4</v>
      </c>
      <c r="M14" s="44">
        <v>4737.6000000000004</v>
      </c>
    </row>
    <row r="15" spans="1:13">
      <c r="A15" s="43" t="s">
        <v>79</v>
      </c>
      <c r="B15" s="44">
        <v>3450</v>
      </c>
      <c r="C15" s="44">
        <v>4210</v>
      </c>
      <c r="D15" s="44">
        <v>6432.2</v>
      </c>
      <c r="E15" s="44">
        <v>5438.8</v>
      </c>
      <c r="F15" s="44">
        <v>7652.2</v>
      </c>
      <c r="G15" s="46"/>
      <c r="H15" s="43" t="s">
        <v>80</v>
      </c>
      <c r="I15" s="44">
        <v>4378.8</v>
      </c>
      <c r="J15" s="44">
        <v>3568</v>
      </c>
      <c r="K15" s="44">
        <v>3674.4</v>
      </c>
      <c r="L15" s="44">
        <v>5692.2</v>
      </c>
      <c r="M15" s="44">
        <v>2368.8000000000002</v>
      </c>
    </row>
    <row r="16" spans="1:13">
      <c r="A16" s="43" t="s">
        <v>81</v>
      </c>
      <c r="B16" s="44">
        <v>6900</v>
      </c>
      <c r="C16" s="44">
        <v>8420</v>
      </c>
      <c r="D16" s="44">
        <v>12864.4</v>
      </c>
      <c r="E16" s="44">
        <v>10877.6</v>
      </c>
      <c r="F16" s="44">
        <v>15304.4</v>
      </c>
      <c r="G16" s="46"/>
      <c r="H16" s="43" t="s">
        <v>69</v>
      </c>
      <c r="I16" s="44">
        <v>8757.6</v>
      </c>
      <c r="J16" s="44">
        <v>7136</v>
      </c>
      <c r="K16" s="44">
        <v>7348.8</v>
      </c>
      <c r="L16" s="44">
        <v>11384.4</v>
      </c>
      <c r="M16" s="44">
        <v>4737.6000000000004</v>
      </c>
    </row>
    <row r="17" spans="1:13" ht="18">
      <c r="A17" s="49" t="s">
        <v>82</v>
      </c>
      <c r="B17" s="49"/>
      <c r="C17" s="49"/>
      <c r="D17" s="49"/>
      <c r="E17" s="49"/>
      <c r="F17" s="49"/>
      <c r="G17" s="46"/>
      <c r="H17" s="46"/>
      <c r="I17" s="46"/>
      <c r="J17" s="46"/>
      <c r="K17" s="46"/>
      <c r="L17" s="46"/>
      <c r="M17" s="46"/>
    </row>
    <row r="18" spans="1:13">
      <c r="A18" s="40"/>
      <c r="B18" s="41" t="s">
        <v>57</v>
      </c>
      <c r="C18" s="41" t="s">
        <v>58</v>
      </c>
      <c r="D18" s="41" t="s">
        <v>59</v>
      </c>
      <c r="E18" s="41" t="s">
        <v>60</v>
      </c>
      <c r="F18" s="41" t="s">
        <v>61</v>
      </c>
    </row>
    <row r="19" spans="1:13">
      <c r="A19" s="43" t="s">
        <v>83</v>
      </c>
      <c r="B19" s="44">
        <v>4136.3999999999996</v>
      </c>
      <c r="C19" s="44">
        <v>13733.4</v>
      </c>
      <c r="D19" s="44">
        <v>10469.700000000001</v>
      </c>
      <c r="E19" s="44">
        <v>3792.9</v>
      </c>
      <c r="F19" s="44">
        <v>4436.7</v>
      </c>
    </row>
    <row r="20" spans="1:13">
      <c r="A20" s="43" t="s">
        <v>84</v>
      </c>
      <c r="B20" s="44">
        <v>2757.6</v>
      </c>
      <c r="C20" s="44">
        <v>9155.6</v>
      </c>
      <c r="D20" s="44">
        <v>6979.8</v>
      </c>
      <c r="E20" s="44">
        <v>2528.6</v>
      </c>
      <c r="F20" s="44">
        <v>2957.8</v>
      </c>
    </row>
    <row r="21" spans="1:13">
      <c r="A21" s="43" t="s">
        <v>85</v>
      </c>
      <c r="B21" s="44">
        <v>2757.6</v>
      </c>
      <c r="C21" s="44">
        <v>9155.6</v>
      </c>
      <c r="D21" s="44">
        <v>6979.8</v>
      </c>
      <c r="E21" s="44">
        <v>2528.6</v>
      </c>
      <c r="F21" s="44">
        <v>2957.8</v>
      </c>
    </row>
    <row r="22" spans="1:13">
      <c r="A22" s="43" t="s">
        <v>86</v>
      </c>
      <c r="B22" s="44">
        <v>1378.8</v>
      </c>
      <c r="C22" s="44">
        <v>4577.8</v>
      </c>
      <c r="D22" s="44">
        <v>3489.9</v>
      </c>
      <c r="E22" s="44">
        <v>1264.3</v>
      </c>
      <c r="F22" s="44">
        <v>1478.9</v>
      </c>
    </row>
    <row r="23" spans="1:13">
      <c r="A23" s="43" t="s">
        <v>87</v>
      </c>
      <c r="B23" s="44">
        <v>2757.6</v>
      </c>
      <c r="C23" s="44">
        <v>9155.6</v>
      </c>
      <c r="D23" s="44">
        <v>6979.8</v>
      </c>
      <c r="E23" s="44">
        <v>2528.6</v>
      </c>
      <c r="F23" s="44">
        <v>2957.8</v>
      </c>
    </row>
  </sheetData>
  <mergeCells count="1">
    <mergeCell ref="A3:F3"/>
  </mergeCells>
  <phoneticPr fontId="7"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11"/>
  </sheetPr>
  <dimension ref="A1:I7"/>
  <sheetViews>
    <sheetView workbookViewId="0">
      <selection activeCell="H22" sqref="H22"/>
    </sheetView>
  </sheetViews>
  <sheetFormatPr defaultRowHeight="12.75"/>
  <cols>
    <col min="1" max="1" width="15.85546875" customWidth="1"/>
    <col min="2" max="7" width="11" customWidth="1"/>
    <col min="8" max="8" width="14.140625" customWidth="1"/>
    <col min="9" max="9" width="11.5703125" bestFit="1" customWidth="1"/>
  </cols>
  <sheetData>
    <row r="1" spans="1:9">
      <c r="A1" s="35" t="s">
        <v>88</v>
      </c>
      <c r="B1" s="35"/>
      <c r="C1" s="35"/>
      <c r="D1" s="35"/>
      <c r="E1" s="35"/>
      <c r="F1" s="35"/>
      <c r="G1" s="35"/>
      <c r="H1" s="35"/>
      <c r="I1" s="35"/>
    </row>
    <row r="2" spans="1:9">
      <c r="A2" s="35" t="s">
        <v>89</v>
      </c>
      <c r="B2" s="50" t="s">
        <v>90</v>
      </c>
      <c r="C2" s="50" t="s">
        <v>91</v>
      </c>
      <c r="D2" s="50" t="s">
        <v>92</v>
      </c>
      <c r="E2" s="50" t="s">
        <v>45</v>
      </c>
      <c r="F2" s="50" t="s">
        <v>46</v>
      </c>
      <c r="G2" s="50" t="s">
        <v>5</v>
      </c>
      <c r="H2" s="50" t="s">
        <v>93</v>
      </c>
      <c r="I2" s="50" t="s">
        <v>48</v>
      </c>
    </row>
    <row r="3" spans="1:9">
      <c r="A3" s="51" t="s">
        <v>94</v>
      </c>
      <c r="B3" s="52">
        <v>1819.21</v>
      </c>
      <c r="C3" s="52">
        <v>1766.55</v>
      </c>
      <c r="D3" s="52">
        <v>1942.88</v>
      </c>
      <c r="E3" s="52">
        <f>SUM(B3:D3)</f>
        <v>5528.64</v>
      </c>
      <c r="F3" s="52">
        <v>1241</v>
      </c>
      <c r="G3" s="52">
        <f>+E3-F3</f>
        <v>4287.6400000000003</v>
      </c>
      <c r="H3" s="52">
        <f>AVERAGE(B3:D3)</f>
        <v>1842.88</v>
      </c>
      <c r="I3" s="53">
        <f>E3/$E$7</f>
        <v>0.24462207874609412</v>
      </c>
    </row>
    <row r="4" spans="1:9">
      <c r="A4" s="51" t="s">
        <v>95</v>
      </c>
      <c r="B4" s="52">
        <v>1704.38</v>
      </c>
      <c r="C4" s="52">
        <v>1809.01</v>
      </c>
      <c r="D4" s="52">
        <v>1650.28</v>
      </c>
      <c r="E4" s="52">
        <f>SUM(B4:D4)</f>
        <v>5163.67</v>
      </c>
      <c r="F4" s="52">
        <v>1165</v>
      </c>
      <c r="G4" s="52">
        <f>+E4-F4</f>
        <v>3998.67</v>
      </c>
      <c r="H4" s="52">
        <f>AVERAGE(B4:D4)</f>
        <v>1721.2233333333334</v>
      </c>
      <c r="I4" s="53">
        <f>E4/$E$7</f>
        <v>0.22847349246086626</v>
      </c>
    </row>
    <row r="5" spans="1:9">
      <c r="A5" s="51" t="s">
        <v>96</v>
      </c>
      <c r="B5" s="52">
        <v>2009.69</v>
      </c>
      <c r="C5" s="52">
        <v>2195.19</v>
      </c>
      <c r="D5" s="52">
        <v>2159.29</v>
      </c>
      <c r="E5" s="52">
        <f>SUM(B5:D5)</f>
        <v>6364.17</v>
      </c>
      <c r="F5" s="52">
        <v>1650</v>
      </c>
      <c r="G5" s="52">
        <f>+E5-F5</f>
        <v>4714.17</v>
      </c>
      <c r="H5" s="52">
        <f>AVERAGE(B5:D5)</f>
        <v>2121.39</v>
      </c>
      <c r="I5" s="53">
        <f>E5/$E$7</f>
        <v>0.28159122223431615</v>
      </c>
    </row>
    <row r="6" spans="1:9">
      <c r="A6" s="51" t="s">
        <v>97</v>
      </c>
      <c r="B6" s="52">
        <v>1948.44</v>
      </c>
      <c r="C6" s="52">
        <v>1725.56</v>
      </c>
      <c r="D6" s="52">
        <v>1870.26</v>
      </c>
      <c r="E6" s="52">
        <f>SUM(B6:D6)</f>
        <v>5544.26</v>
      </c>
      <c r="F6" s="52">
        <v>1345</v>
      </c>
      <c r="G6" s="52">
        <f>+E6-F6</f>
        <v>4199.26</v>
      </c>
      <c r="H6" s="52">
        <f>AVERAGE(B6:D6)</f>
        <v>1848.0866666666668</v>
      </c>
      <c r="I6" s="53">
        <f>E6/$E$7</f>
        <v>0.24531320655872324</v>
      </c>
    </row>
    <row r="7" spans="1:9">
      <c r="A7" s="35" t="s">
        <v>98</v>
      </c>
      <c r="B7" s="52">
        <f t="shared" ref="B7:G7" si="0">SUM(B3:B6)</f>
        <v>7481.7200000000012</v>
      </c>
      <c r="C7" s="52">
        <f t="shared" si="0"/>
        <v>7496.3099999999995</v>
      </c>
      <c r="D7" s="52">
        <f t="shared" si="0"/>
        <v>7622.71</v>
      </c>
      <c r="E7" s="52">
        <f t="shared" si="0"/>
        <v>22600.740000000005</v>
      </c>
      <c r="F7" s="52">
        <f t="shared" si="0"/>
        <v>5401</v>
      </c>
      <c r="G7" s="52">
        <f t="shared" si="0"/>
        <v>17199.740000000002</v>
      </c>
      <c r="H7" s="52">
        <f>AVERAGE(B7:D7)</f>
        <v>7533.5800000000008</v>
      </c>
      <c r="I7" s="54">
        <f>SUM(I3:I6)</f>
        <v>0.99999999999999978</v>
      </c>
    </row>
  </sheetData>
  <phoneticPr fontId="7"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5</vt:i4>
      </vt:variant>
    </vt:vector>
  </HeadingPairs>
  <TitlesOfParts>
    <vt:vector size="5" baseType="lpstr">
      <vt:lpstr>General</vt:lpstr>
      <vt:lpstr>Alignment</vt:lpstr>
      <vt:lpstr>Number Formats</vt:lpstr>
      <vt:lpstr>Copying Formats</vt:lpstr>
      <vt:lpstr>AutoFormat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Yolande Eriksen</dc:creator>
  <cp:lastModifiedBy>Yolande Eriksen</cp:lastModifiedBy>
  <cp:lastPrinted>2003-02-02T05:47:56Z</cp:lastPrinted>
  <dcterms:created xsi:type="dcterms:W3CDTF">2003-01-31T12:20:41Z</dcterms:created>
  <dcterms:modified xsi:type="dcterms:W3CDTF">2007-04-12T01:13:32Z</dcterms:modified>
</cp:coreProperties>
</file>