
<file path=[Content_Types].xml><?xml version="1.0" encoding="utf-8"?>
<Types xmlns="http://schemas.openxmlformats.org/package/2006/content-type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pivotCache/pivotCacheDefinition10.xml" ContentType="application/vnd.openxmlformats-officedocument.spreadsheetml.pivotCacheDefinition+xml"/>
  <Override PartName="/xl/pivotCache/pivotCacheDefinition11.xml" ContentType="application/vnd.openxmlformats-officedocument.spreadsheetml.pivotCacheDefinition+xml"/>
  <Override PartName="/xl/pivotCache/pivotCacheDefinition1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hidePivotFieldList="1"/>
  <mc:AlternateContent xmlns:mc="http://schemas.openxmlformats.org/markup-compatibility/2006">
    <mc:Choice Requires="x15">
      <x15ac:absPath xmlns:x15ac="http://schemas.microsoft.com/office/spreadsheetml/2010/11/ac" url="C:\Excel Advanced Exercises\New folder\"/>
    </mc:Choice>
  </mc:AlternateContent>
  <xr:revisionPtr revIDLastSave="0" documentId="8_{8E80353A-4471-4C09-AD4C-E99602BDB1A1}" xr6:coauthVersionLast="47" xr6:coauthVersionMax="47" xr10:uidLastSave="{00000000-0000-0000-0000-000000000000}"/>
  <bookViews>
    <workbookView xWindow="28680" yWindow="-120" windowWidth="20640" windowHeight="11040" xr2:uid="{5812BB1C-8192-4E1E-ADD3-670D483706CE}"/>
  </bookViews>
  <sheets>
    <sheet name="Dashboard" sheetId="1" r:id="rId1"/>
    <sheet name="Calculations" sheetId="2" r:id="rId2"/>
  </sheets>
  <definedNames>
    <definedName name="Slicer_Year">#N/A</definedName>
  </definedNames>
  <calcPr calcId="191029"/>
  <pivotCaches>
    <pivotCache cacheId="1" r:id="rId3"/>
    <pivotCache cacheId="2" r:id="rId4"/>
    <pivotCache cacheId="3" r:id="rId5"/>
    <pivotCache cacheId="63" r:id="rId6"/>
    <pivotCache cacheId="66" r:id="rId7"/>
    <pivotCache cacheId="69" r:id="rId8"/>
    <pivotCache cacheId="72" r:id="rId9"/>
    <pivotCache cacheId="75" r:id="rId10"/>
    <pivotCache cacheId="78" r:id="rId11"/>
    <pivotCache cacheId="81" r:id="rId12"/>
    <pivotCache cacheId="84" r:id="rId13"/>
  </pivotCaches>
  <extLst>
    <ext xmlns:x14="http://schemas.microsoft.com/office/spreadsheetml/2009/9/main" uri="{876F7934-8845-4945-9796-88D515C7AA90}">
      <x14:pivotCaches>
        <pivotCache cacheId="12" r:id="rId14"/>
      </x14:pivotCaches>
    </ext>
    <ext xmlns:x14="http://schemas.microsoft.com/office/spreadsheetml/2009/9/main" uri="{BBE1A952-AA13-448e-AADC-164F8A28A991}">
      <x14:slicerCaches>
        <x14:slicerCache r:id="rId1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Customer_b050b8d6-fa9f-459f-9fe9-b33b66d17461" name="tblCustomer" connection="Query - tblCustomer"/>
          <x15:modelTable id="tblProducts_eb61b3d1-ba3f-4521-98a0-0d035e0347ab" name="tblProducts" connection="Query - tblProducts"/>
          <x15:modelTable id="tblTransactions_883d80df-9d02-4861-989f-b3cdd279bd6c" name="tblTransactions" connection="Query - tblTransactions"/>
          <x15:modelTable id="tblTransType_b5de2242-ae24-4612-8a1e-f78c18d18987" name="tblTransType" connection="Query - tblTransType"/>
          <x15:modelTable id="Calendar_98e84e17-95a2-4b70-8baa-b65d0b719864" name="Calendar" connection="Query - Calendar"/>
        </x15:modelTables>
        <x15:modelRelationships>
          <x15:modelRelationship fromTable="tblTransactions" fromColumn="TransTypeNum" toTable="tblTransType" toColumn="TransTypeNum"/>
          <x15:modelRelationship fromTable="tblTransactions" fromColumn="ProductNum" toTable="tblProducts" toColumn="ProductCode"/>
          <x15:modelRelationship fromTable="tblTransactions" fromColumn="CustNum" toTable="tblCustomer" toColumn="CustNum"/>
          <x15:modelRelationship fromTable="tblTransactions" fromColumn="Date" toTable="Calendar" toColumn="Date"/>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 l="1"/>
  <c r="B24" i="1"/>
  <c r="B20" i="1"/>
  <c r="B9" i="1"/>
  <c r="B13" i="1"/>
  <c r="B5"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E15A5F6-26F3-41C0-AF63-CCC394738478}" name="Query - Calendar" description="Connection to the 'Calendar' query in the workbook." type="100" refreshedVersion="8" minRefreshableVersion="5">
    <extLst>
      <ext xmlns:x15="http://schemas.microsoft.com/office/spreadsheetml/2010/11/main" uri="{DE250136-89BD-433C-8126-D09CA5730AF9}">
        <x15:connection id="f9bf0731-f72a-439b-ac01-17ebbca9799f"/>
      </ext>
    </extLst>
  </connection>
  <connection id="2" xr16:uid="{13C64360-28B2-4F98-A840-EA2B2E0EEC10}" name="Query - tblCustomer" description="Connection to the 'tblCustomer' query in the workbook." type="100" refreshedVersion="8" minRefreshableVersion="5">
    <extLst>
      <ext xmlns:x15="http://schemas.microsoft.com/office/spreadsheetml/2010/11/main" uri="{DE250136-89BD-433C-8126-D09CA5730AF9}">
        <x15:connection id="5b09fc2c-de55-4b0b-8384-b2ea64383272">
          <x15:oledbPr connection="Provider=Microsoft.Mashup.OleDb.1;Data Source=$Workbook$;Location=tblCustomer;Extended Properties=&quot;&quot;">
            <x15:dbTables>
              <x15:dbTable name="tblCustomer"/>
            </x15:dbTables>
          </x15:oledbPr>
        </x15:connection>
      </ext>
    </extLst>
  </connection>
  <connection id="3" xr16:uid="{1A5E34F6-75E6-4D9F-93EE-01081C0AEF5B}" name="Query - tblProducts" description="Connection to the 'tblProducts' query in the workbook." type="100" refreshedVersion="8" minRefreshableVersion="5">
    <extLst>
      <ext xmlns:x15="http://schemas.microsoft.com/office/spreadsheetml/2010/11/main" uri="{DE250136-89BD-433C-8126-D09CA5730AF9}">
        <x15:connection id="cc83f535-28ca-4bbd-9057-a4847920b486">
          <x15:oledbPr connection="Provider=Microsoft.Mashup.OleDb.1;Data Source=$Workbook$;Location=tblProducts;Extended Properties=&quot;&quot;">
            <x15:dbTables>
              <x15:dbTable name="tblProducts"/>
            </x15:dbTables>
          </x15:oledbPr>
        </x15:connection>
      </ext>
    </extLst>
  </connection>
  <connection id="4" xr16:uid="{E71E398D-C526-413C-AC4D-42802E301592}" name="Query - tblTransactions" description="Connection to the 'tblTransactions' query in the workbook." type="100" refreshedVersion="8" minRefreshableVersion="5">
    <extLst>
      <ext xmlns:x15="http://schemas.microsoft.com/office/spreadsheetml/2010/11/main" uri="{DE250136-89BD-433C-8126-D09CA5730AF9}">
        <x15:connection id="4dbfe1a0-5f53-4c35-ba75-3ac07584e034">
          <x15:oledbPr connection="Provider=Microsoft.Mashup.OleDb.1;Data Source=$Workbook$;Location=tblTransactions;Extended Properties=&quot;&quot;">
            <x15:dbTables>
              <x15:dbTable name="tblTransactions"/>
            </x15:dbTables>
          </x15:oledbPr>
        </x15:connection>
      </ext>
    </extLst>
  </connection>
  <connection id="5" xr16:uid="{5D3A7023-843A-4B9E-8942-FBEF83DF4550}" name="Query - tblTransType" description="Connection to the 'tblTransType' query in the workbook." type="100" refreshedVersion="8" minRefreshableVersion="5">
    <extLst>
      <ext xmlns:x15="http://schemas.microsoft.com/office/spreadsheetml/2010/11/main" uri="{DE250136-89BD-433C-8126-D09CA5730AF9}">
        <x15:connection id="347630ba-36cd-492b-90d2-65d54b28bc9f">
          <x15:oledbPr connection="Provider=Microsoft.Mashup.OleDb.1;Data Source=$Workbook$;Location=tblTransType;Extended Properties=&quot;&quot;">
            <x15:dbTables>
              <x15:dbTable name="tblTransType"/>
            </x15:dbTables>
          </x15:oledbPr>
        </x15:connection>
      </ext>
    </extLst>
  </connection>
  <connection id="6" xr16:uid="{294D22FF-2F15-413D-9628-9CF81201C29A}"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<sst xmlns="http://schemas.openxmlformats.org/spreadsheetml/2006/main" count="122" uniqueCount="82">
  <si>
    <t>Total Sales</t>
  </si>
  <si>
    <t>Arts</t>
  </si>
  <si>
    <t>Celebration</t>
  </si>
  <si>
    <t>Electronics</t>
  </si>
  <si>
    <t>Office Supplies</t>
  </si>
  <si>
    <t>Sporting Goods</t>
  </si>
  <si>
    <t>Grand Total</t>
  </si>
  <si>
    <t>Department</t>
  </si>
  <si>
    <t>Column Labels</t>
  </si>
  <si>
    <t>Sales Distribution</t>
  </si>
  <si>
    <t>Top 10 Products by Sales</t>
  </si>
  <si>
    <t>Bicycle Child Seats</t>
  </si>
  <si>
    <t>ErgoPlus Office Chair (Innovative)</t>
  </si>
  <si>
    <t>ErgoPlus Stool (Innovative)</t>
  </si>
  <si>
    <t>Memory Foam Seat Cushion (Innovative)</t>
  </si>
  <si>
    <t>Mobile Phone Pocket Tripod (Innovative)</t>
  </si>
  <si>
    <t>Multifunction Tools &amp; Knives</t>
  </si>
  <si>
    <t>Product Name</t>
  </si>
  <si>
    <t>No. of Sales</t>
  </si>
  <si>
    <t>Total Cost</t>
  </si>
  <si>
    <t>Margin %</t>
  </si>
  <si>
    <t xml:space="preserve"> </t>
  </si>
  <si>
    <t>California</t>
  </si>
  <si>
    <t>Oregon</t>
  </si>
  <si>
    <t>Outdoor Shower Box (Innovative)</t>
  </si>
  <si>
    <t>Special Tissue Paper Bulk</t>
  </si>
  <si>
    <t>Gift Tags &amp; Labels</t>
  </si>
  <si>
    <t>Brass Instrument Replacement Parts</t>
  </si>
  <si>
    <t>Michigan</t>
  </si>
  <si>
    <t>Missouri</t>
  </si>
  <si>
    <t>Alberta</t>
  </si>
  <si>
    <t>Market Breakdown</t>
  </si>
  <si>
    <t>Top 5 Regions</t>
  </si>
  <si>
    <t>Effects Processors</t>
  </si>
  <si>
    <t>Products Sold</t>
  </si>
  <si>
    <t>Top 10 Products</t>
  </si>
  <si>
    <t>Bottom 10 Products</t>
  </si>
  <si>
    <t>Brass Instrument Straps &amp; Stands</t>
  </si>
  <si>
    <t>Disk Duplicators</t>
  </si>
  <si>
    <t>Drum Kit Hardware</t>
  </si>
  <si>
    <t>Free Weight Storage Racks</t>
  </si>
  <si>
    <t>Jewelry Making Kits</t>
  </si>
  <si>
    <t>Photographic Analyzers</t>
  </si>
  <si>
    <t>Printer Drums &amp; Drum Kits</t>
  </si>
  <si>
    <t>TV &amp; Monitor Mounts</t>
  </si>
  <si>
    <t>TV Tuner Cards &amp; Adapters</t>
  </si>
  <si>
    <t>Total Sales YTD</t>
  </si>
  <si>
    <t>Row Labels</t>
  </si>
  <si>
    <t>January</t>
  </si>
  <si>
    <t>February</t>
  </si>
  <si>
    <t>March</t>
  </si>
  <si>
    <t>April</t>
  </si>
  <si>
    <t>May</t>
  </si>
  <si>
    <t>June</t>
  </si>
  <si>
    <t>July</t>
  </si>
  <si>
    <t>August</t>
  </si>
  <si>
    <t>September</t>
  </si>
  <si>
    <t>October</t>
  </si>
  <si>
    <t>November</t>
  </si>
  <si>
    <t>December</t>
  </si>
  <si>
    <t>Total Sales by Year</t>
  </si>
  <si>
    <t>YTD</t>
  </si>
  <si>
    <t>Months</t>
  </si>
  <si>
    <t>Autographed Sports Paraphernalia</t>
  </si>
  <si>
    <t>Blocking Mats</t>
  </si>
  <si>
    <t>Electronic Drum Modules</t>
  </si>
  <si>
    <t>Game Controller Accessories</t>
  </si>
  <si>
    <t>Mice &amp; Trackballs</t>
  </si>
  <si>
    <t>Musical Amplifier Covers</t>
  </si>
  <si>
    <t>Speaker Components &amp; Kits</t>
  </si>
  <si>
    <t>Speaker Stand Bags</t>
  </si>
  <si>
    <t>Woodwind Reed Knives</t>
  </si>
  <si>
    <t>`</t>
  </si>
  <si>
    <t>Products to follow up</t>
  </si>
  <si>
    <t>Online Purchase</t>
  </si>
  <si>
    <t>Store Purchase</t>
  </si>
  <si>
    <t>Online</t>
  </si>
  <si>
    <t>Instore</t>
  </si>
  <si>
    <t>Transaction Instore-v- Online</t>
  </si>
  <si>
    <t>Commerce</t>
  </si>
  <si>
    <t>Market Breakdown Chart</t>
  </si>
  <si>
    <t>Data &amp; Chart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</si>
</sst>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quot;$&quot;* #,##0.00_-;\-&quot;$&quot;* #,##0.00_-;_-&quot;$&quot;* &quot;-&quot;??_-;_-@_-"/>
    <numFmt numFmtId="43" formatCode="_-* #,##0.00_-;\-* #,##0.00_-;_-* &quot;-&quot;??_-;_-@_-"/>
    <numFmt numFmtId="164" formatCode="\$#,##0.00;\-\$#,##0.00;\$#,##0.00"/>
    <numFmt numFmtId="165" formatCode="0.00%;\-0.00%;0.00%"/>
    <numFmt numFmtId="166" formatCode="_-&quot;$&quot;* #,##0_-;\-&quot;$&quot;* #,##0_-;_-&quot;$&quot;*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6"/>
      <color theme="1"/>
      <name val="Calibri"/>
      <family val="2"/>
      <scheme val="minor"/>
    </font>
    <font>
      <sz val="20"/>
      <color theme="1"/>
      <name val="Segoe UI Semilight"/>
      <family val="2"/>
    </font>
    <font>
      <b/>
      <sz val="14"/>
      <color theme="0"/>
      <name val="Segoe UI"/>
      <family val="2"/>
    </font>
    <font>
      <b/>
      <sz val="11"/>
      <color theme="0"/>
      <name val="Segoe UI"/>
      <family val="2"/>
    </font>
    <font>
      <b/>
      <sz val="14"/>
      <color theme="1"/>
      <name val="Calibri"/>
      <family val="2"/>
      <scheme val="minor"/>
    </font>
    <font>
      <sz val="26"/>
      <color theme="1"/>
      <name val="Segoe UI"/>
      <family val="2"/>
    </font>
    <font>
      <sz val="26"/>
      <color rgb="FF5D2884"/>
      <name val="Segoe UI"/>
      <family val="2"/>
    </font>
    <font>
      <b/>
      <sz val="11"/>
      <color theme="1"/>
      <name val="Segoe UI"/>
    </font>
    <font>
      <b/>
      <sz val="11"/>
      <color theme="0"/>
      <name val="Segoe UI"/>
    </font>
  </fonts>
  <fills count="6">
    <fill>
      <patternFill patternType="none"/>
    </fill>
    <fill>
      <patternFill patternType="gray125"/>
    </fill>
    <fill>
      <patternFill patternType="solid">
        <fgColor theme="0" tint="-4.9989318521683403E-2"/>
        <bgColor indexed="64"/>
      </patternFill>
    </fill>
    <fill>
      <patternFill patternType="solid">
        <fgColor theme="1" tint="0.249977111117893"/>
        <bgColor indexed="64"/>
      </patternFill>
    </fill>
    <fill>
      <patternFill patternType="solid">
        <fgColor rgb="FF008080"/>
        <bgColor theme="9" tint="-0.249977111117893"/>
      </patternFill>
    </fill>
    <fill>
      <patternFill patternType="solid">
        <fgColor rgb="FF008080"/>
        <bgColor indexed="64"/>
      </patternFill>
    </fill>
  </fills>
  <borders count="5">
    <border>
      <left/>
      <right/>
      <top/>
      <bottom/>
      <diagonal/>
    </border>
    <border>
      <left/>
      <right/>
      <top/>
      <bottom style="thin">
        <color theme="9" tint="0.79998168889431442"/>
      </bottom>
      <diagonal/>
    </border>
    <border>
      <left/>
      <right/>
      <top/>
      <bottom style="thin">
        <color theme="4" tint="0.59999389629810485"/>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theme="0" tint="-0.24994659260841701"/>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16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centerContinuous"/>
    </xf>
    <xf numFmtId="0" fontId="4" fillId="0" borderId="0" xfId="0" applyFont="1"/>
    <xf numFmtId="165" fontId="0" fillId="0" borderId="0" xfId="0" applyNumberFormat="1"/>
    <xf numFmtId="0" fontId="2" fillId="0" borderId="0" xfId="0" pivotButton="1" applyFont="1"/>
    <xf numFmtId="0" fontId="0" fillId="0" borderId="0" xfId="0" applyAlignment="1">
      <alignment horizontal="left" indent="1"/>
    </xf>
    <xf numFmtId="0" fontId="2" fillId="0" borderId="0" xfId="0" applyFont="1" applyAlignment="1">
      <alignment horizontal="right" indent="1"/>
    </xf>
    <xf numFmtId="0" fontId="3" fillId="3" borderId="0" xfId="0" applyFont="1" applyFill="1"/>
    <xf numFmtId="0" fontId="6" fillId="3" borderId="0" xfId="0" applyFont="1" applyFill="1" applyAlignment="1">
      <alignment horizontal="left" vertical="center" indent="1"/>
    </xf>
    <xf numFmtId="3" fontId="0" fillId="0" borderId="0" xfId="0" applyNumberFormat="1"/>
    <xf numFmtId="0" fontId="7" fillId="4" borderId="1" xfId="0" applyFont="1" applyFill="1" applyBorder="1" applyAlignment="1">
      <alignment horizontal="left" vertical="center" indent="1"/>
    </xf>
    <xf numFmtId="0" fontId="7" fillId="5" borderId="0" xfId="0" applyFont="1" applyFill="1" applyAlignment="1">
      <alignment horizontal="left" vertical="center" indent="1"/>
    </xf>
    <xf numFmtId="0" fontId="8" fillId="0" borderId="0" xfId="0" applyFont="1" applyAlignment="1">
      <alignment horizontal="left" indent="7"/>
    </xf>
    <xf numFmtId="0" fontId="7" fillId="5" borderId="3" xfId="0" applyFont="1" applyFill="1" applyBorder="1" applyAlignment="1">
      <alignment horizontal="left" vertical="center" indent="1"/>
    </xf>
    <xf numFmtId="0" fontId="7" fillId="5" borderId="2" xfId="0" applyFont="1" applyFill="1" applyBorder="1" applyAlignment="1">
      <alignment horizontal="left" vertical="center" indent="1"/>
    </xf>
    <xf numFmtId="0" fontId="9" fillId="0" borderId="0" xfId="0" applyFont="1" applyAlignment="1">
      <alignment horizontal="left" vertical="top"/>
    </xf>
    <xf numFmtId="0" fontId="10" fillId="0" borderId="0" xfId="0" applyFont="1" applyAlignment="1">
      <alignment horizontal="left" vertical="center"/>
    </xf>
    <xf numFmtId="0" fontId="6" fillId="3" borderId="0" xfId="0" applyFont="1" applyFill="1" applyAlignment="1">
      <alignment horizontal="left" vertical="center" indent="1"/>
    </xf>
    <xf numFmtId="0" fontId="7" fillId="4" borderId="1" xfId="0" applyFont="1" applyFill="1" applyBorder="1" applyAlignment="1">
      <alignment horizontal="center" vertical="center"/>
    </xf>
    <xf numFmtId="166" fontId="5" fillId="2" borderId="0" xfId="2" applyNumberFormat="1" applyFont="1" applyFill="1" applyAlignment="1">
      <alignment horizontal="center" vertical="center"/>
    </xf>
    <xf numFmtId="9" fontId="5" fillId="2" borderId="0" xfId="3" applyFont="1" applyFill="1" applyAlignment="1">
      <alignment horizontal="center" vertical="center"/>
    </xf>
    <xf numFmtId="3" fontId="5" fillId="2" borderId="0" xfId="1" applyNumberFormat="1" applyFont="1" applyFill="1" applyAlignment="1">
      <alignment horizontal="center" vertical="center"/>
    </xf>
    <xf numFmtId="0" fontId="0" fillId="0" borderId="0" xfId="0" applyNumberFormat="1"/>
    <xf numFmtId="0" fontId="11" fillId="5" borderId="0" xfId="0" applyFont="1" applyFill="1" applyAlignment="1">
      <alignment horizontal="left" vertical="center" indent="1"/>
    </xf>
    <xf numFmtId="0" fontId="11" fillId="5" borderId="0" xfId="0" applyFont="1" applyFill="1" applyAlignment="1">
      <alignment horizontal="right" vertical="center"/>
    </xf>
    <xf numFmtId="0" fontId="12" fillId="5" borderId="0" xfId="0" applyFont="1" applyFill="1" applyBorder="1" applyAlignment="1">
      <alignment horizontal="left" vertical="center" indent="1"/>
    </xf>
    <xf numFmtId="164" fontId="0" fillId="0" borderId="0" xfId="0" applyNumberFormat="1" applyFill="1" applyBorder="1"/>
    <xf numFmtId="0" fontId="0" fillId="0" borderId="0" xfId="0" applyFill="1" applyBorder="1" applyAlignment="1">
      <alignment horizontal="left"/>
    </xf>
    <xf numFmtId="0" fontId="12" fillId="5" borderId="0" xfId="0" applyFont="1" applyFill="1" applyBorder="1" applyAlignment="1">
      <alignment horizontal="left" vertical="center"/>
    </xf>
    <xf numFmtId="0" fontId="11" fillId="5" borderId="3" xfId="0" applyFont="1" applyFill="1" applyBorder="1" applyAlignment="1">
      <alignment horizontal="left" vertical="center" indent="1"/>
    </xf>
    <xf numFmtId="165" fontId="0" fillId="0" borderId="0" xfId="0" applyNumberFormat="1" applyFill="1" applyBorder="1"/>
    <xf numFmtId="165" fontId="0" fillId="0" borderId="4" xfId="0" applyNumberFormat="1" applyFill="1" applyBorder="1"/>
    <xf numFmtId="0" fontId="0" fillId="0" borderId="0" xfId="0" applyFill="1" applyBorder="1" applyAlignment="1">
      <alignment horizontal="left" indent="1"/>
    </xf>
    <xf numFmtId="0" fontId="0" fillId="0" borderId="4" xfId="0" applyFill="1" applyBorder="1" applyAlignment="1">
      <alignment horizontal="left" indent="1"/>
    </xf>
  </cellXfs>
  <cellStyles count="4">
    <cellStyle name="Comma" xfId="1" builtinId="3"/>
    <cellStyle name="Currency" xfId="2" builtinId="4"/>
    <cellStyle name="Normal" xfId="0" builtinId="0"/>
    <cellStyle name="Percent" xfId="3" builtinId="5"/>
  </cellStyles>
  <dxfs count="265">
    <dxf>
      <font>
        <b/>
        <name val="Segoe UI"/>
        <scheme val="none"/>
      </font>
      <fill>
        <patternFill patternType="solid">
          <fgColor indexed="64"/>
          <bgColor rgb="FF008080"/>
        </patternFill>
      </fill>
      <alignment horizontal="left" vertical="center" indent="1"/>
    </dxf>
    <dxf>
      <font>
        <b/>
        <name val="Segoe UI"/>
        <scheme val="none"/>
      </font>
      <fill>
        <patternFill patternType="solid">
          <fgColor indexed="64"/>
          <bgColor rgb="FF008080"/>
        </patternFill>
      </fill>
      <alignment horizontal="left" vertical="center" indent="1"/>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alignment relativeIndent="1"/>
    </dxf>
    <dxf>
      <border>
        <left style="thin">
          <color theme="0" tint="-0.24994659260841701"/>
        </left>
        <right style="thin">
          <color theme="0" tint="-0.24994659260841701"/>
        </right>
        <top style="thin">
          <color theme="0" tint="-0.24994659260841701"/>
        </top>
        <bottom style="thin">
          <color theme="0" tint="-0.24994659260841701"/>
        </bottom>
        <vertical/>
      </border>
    </dxf>
    <dxf>
      <border>
        <left style="thin">
          <color theme="0" tint="-0.24994659260841701"/>
        </left>
        <right style="thin">
          <color theme="0" tint="-0.24994659260841701"/>
        </right>
        <top style="thin">
          <color theme="0" tint="-0.24994659260841701"/>
        </top>
        <bottom style="thin">
          <color theme="0" tint="-0.24994659260841701"/>
        </bottom>
        <vertical/>
      </border>
    </dxf>
    <dxf>
      <border>
        <left/>
        <right/>
        <top/>
        <vertical/>
      </border>
    </dxf>
    <dxf>
      <border>
        <left/>
        <right/>
        <top/>
        <vertical/>
      </border>
    </dxf>
    <dxf>
      <fill>
        <patternFill patternType="solid">
          <bgColor theme="0" tint="-4.9989318521683403E-2"/>
        </patternFill>
      </fill>
    </dxf>
    <dxf>
      <fill>
        <patternFill patternType="solid">
          <bgColor theme="0" tint="-4.9989318521683403E-2"/>
        </patternFill>
      </fill>
    </dxf>
    <dxf>
      <border>
        <top/>
      </border>
    </dxf>
    <dxf>
      <border>
        <top/>
      </border>
    </dxf>
    <dxf>
      <fill>
        <patternFill patternType="none">
          <bgColor auto="1"/>
        </patternFill>
      </fill>
    </dxf>
    <dxf>
      <fill>
        <patternFill patternType="none">
          <bgColor auto="1"/>
        </patternFill>
      </fill>
    </dxf>
    <dxf>
      <border>
        <top/>
      </border>
    </dxf>
    <dxf>
      <border>
        <top/>
      </border>
    </dxf>
    <dxf>
      <font>
        <b/>
        <name val="Segoe UI"/>
        <scheme val="none"/>
      </font>
      <fill>
        <patternFill patternType="solid">
          <fgColor indexed="64"/>
          <bgColor rgb="FF008080"/>
        </patternFill>
      </fill>
      <alignment horizontal="left" vertical="center" indent="1"/>
    </dxf>
    <dxf>
      <font>
        <b/>
        <name val="Segoe UI"/>
        <scheme val="none"/>
      </font>
      <fill>
        <patternFill patternType="solid">
          <fgColor indexed="64"/>
          <bgColor rgb="FF008080"/>
        </patternFill>
      </fill>
      <alignment horizontal="left" vertical="center" indent="1"/>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font>
        <color theme="0"/>
      </font>
    </dxf>
    <dxf>
      <font>
        <color theme="0"/>
      </font>
    </dxf>
    <dxf>
      <fill>
        <patternFill patternType="solid">
          <bgColor theme="0" tint="-4.9989318521683403E-2"/>
        </patternFill>
      </fill>
    </dxf>
    <dxf>
      <fill>
        <patternFill patternType="solid">
          <bgColor theme="0" tint="-4.9989318521683403E-2"/>
        </patternFill>
      </fill>
    </dxf>
    <dxf>
      <border>
        <left/>
        <right/>
        <top/>
      </border>
    </dxf>
    <dxf>
      <border>
        <left/>
        <right/>
        <top/>
      </border>
    </dxf>
    <dxf>
      <fill>
        <patternFill patternType="none">
          <bgColor auto="1"/>
        </patternFill>
      </fill>
    </dxf>
    <dxf>
      <fill>
        <patternFill patternType="none">
          <bgColor auto="1"/>
        </patternFill>
      </fill>
    </dxf>
    <dxf>
      <alignment relativeIndent="-1"/>
    </dxf>
    <dxf>
      <font>
        <b/>
      </font>
    </dxf>
    <dxf>
      <font>
        <b/>
      </font>
    </dxf>
    <dxf>
      <alignment horizontal="right"/>
    </dxf>
    <dxf>
      <alignment relativeIndent="1"/>
    </dxf>
    <dxf>
      <alignment relativeIndent="1"/>
    </dxf>
    <dxf>
      <alignment relativeIndent="1"/>
    </dxf>
    <dxf>
      <alignment horizontal="right" indent="3"/>
    </dxf>
    <dxf>
      <alignment relativeIndent="-1"/>
    </dxf>
    <dxf>
      <alignment relativeIndent="-1"/>
    </dxf>
    <dxf>
      <alignment relativeIndent="-1"/>
    </dxf>
    <dxf>
      <alignment relativeIndent="-1"/>
    </dxf>
    <dxf>
      <alignment relativeIndent="-1"/>
    </dxf>
    <dxf>
      <font>
        <name val="Segoe UI"/>
        <scheme val="none"/>
      </font>
    </dxf>
    <dxf>
      <font>
        <name val="Segoe UI"/>
        <scheme val="none"/>
      </font>
    </dxf>
    <dxf>
      <alignment vertical="center"/>
    </dxf>
    <dxf>
      <alignment vertical="center"/>
    </dxf>
    <dxf>
      <alignment horizontal="left" relativeIndent="1"/>
    </dxf>
    <dxf>
      <alignment relativeIndent="1"/>
    </dxf>
    <dxf>
      <fill>
        <patternFill patternType="solid">
          <bgColor rgb="FF008080"/>
        </patternFill>
      </fill>
    </dxf>
    <dxf>
      <fill>
        <patternFill patternType="solid">
          <bgColor rgb="FF008080"/>
        </patternFill>
      </fill>
    </dxf>
    <dxf>
      <fill>
        <patternFill patternType="solid">
          <bgColor theme="0"/>
        </patternFill>
      </fill>
    </dxf>
    <dxf>
      <font>
        <b/>
        <name val="Segoe UI"/>
        <scheme val="none"/>
      </font>
      <fill>
        <patternFill>
          <fgColor rgb="FF008080"/>
        </patternFill>
      </fill>
      <alignment horizontal="right" vertical="center"/>
    </dxf>
    <dxf>
      <fill>
        <patternFill>
          <fgColor indexed="64"/>
          <bgColor rgb="FF008080"/>
        </patternFill>
      </fill>
    </dxf>
    <dxf>
      <font>
        <b/>
      </font>
    </dxf>
    <dxf>
      <font>
        <b/>
      </font>
    </dxf>
    <dxf>
      <alignment horizontal="right"/>
    </dxf>
    <dxf>
      <alignment relativeIndent="1"/>
    </dxf>
    <dxf>
      <font>
        <b/>
        <name val="Segoe UI"/>
        <scheme val="none"/>
      </font>
      <fill>
        <patternFill patternType="solid">
          <fgColor indexed="64"/>
          <bgColor rgb="FF008080"/>
        </patternFill>
      </fill>
      <alignment horizontal="left" vertical="center" indent="1"/>
    </dxf>
    <dxf>
      <font>
        <b/>
        <name val="Segoe UI"/>
        <scheme val="none"/>
      </font>
      <fill>
        <patternFill patternType="solid">
          <fgColor indexed="64"/>
          <bgColor rgb="FF008080"/>
        </patternFill>
      </fill>
      <alignment horizontal="left" vertical="center" indent="1"/>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alignment relativeIndent="1"/>
    </dxf>
    <dxf>
      <border>
        <left style="thin">
          <color theme="0" tint="-0.24994659260841701"/>
        </left>
        <right style="thin">
          <color theme="0" tint="-0.24994659260841701"/>
        </right>
        <top style="thin">
          <color theme="0" tint="-0.24994659260841701"/>
        </top>
        <bottom style="thin">
          <color theme="0" tint="-0.24994659260841701"/>
        </bottom>
        <vertical/>
      </border>
    </dxf>
    <dxf>
      <border>
        <left style="thin">
          <color theme="0" tint="-0.24994659260841701"/>
        </left>
        <right style="thin">
          <color theme="0" tint="-0.24994659260841701"/>
        </right>
        <top style="thin">
          <color theme="0" tint="-0.24994659260841701"/>
        </top>
        <bottom style="thin">
          <color theme="0" tint="-0.24994659260841701"/>
        </bottom>
        <vertical/>
      </border>
    </dxf>
    <dxf>
      <border>
        <left/>
        <right/>
        <top/>
        <vertical/>
      </border>
    </dxf>
    <dxf>
      <border>
        <left/>
        <right/>
        <top/>
        <vertical/>
      </border>
    </dxf>
    <dxf>
      <fill>
        <patternFill patternType="solid">
          <bgColor theme="0" tint="-4.9989318521683403E-2"/>
        </patternFill>
      </fill>
    </dxf>
    <dxf>
      <fill>
        <patternFill patternType="solid">
          <bgColor theme="0" tint="-4.9989318521683403E-2"/>
        </patternFill>
      </fill>
    </dxf>
    <dxf>
      <border>
        <top/>
      </border>
    </dxf>
    <dxf>
      <border>
        <top/>
      </border>
    </dxf>
    <dxf>
      <fill>
        <patternFill patternType="none">
          <bgColor auto="1"/>
        </patternFill>
      </fill>
    </dxf>
    <dxf>
      <fill>
        <patternFill patternType="none">
          <bgColor auto="1"/>
        </patternFill>
      </fill>
    </dxf>
    <dxf>
      <border>
        <top/>
      </border>
    </dxf>
    <dxf>
      <border>
        <top/>
      </border>
    </dxf>
    <dxf>
      <font>
        <b/>
        <name val="Segoe UI"/>
        <scheme val="none"/>
      </font>
      <fill>
        <patternFill patternType="solid">
          <fgColor indexed="64"/>
          <bgColor rgb="FF008080"/>
        </patternFill>
      </fill>
      <alignment horizontal="left" vertical="center" indent="1"/>
    </dxf>
    <dxf>
      <font>
        <b/>
        <name val="Segoe UI"/>
        <scheme val="none"/>
      </font>
      <fill>
        <patternFill patternType="solid">
          <fgColor indexed="64"/>
          <bgColor rgb="FF008080"/>
        </patternFill>
      </fill>
      <alignment horizontal="left" vertical="center" indent="1"/>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font>
        <color theme="0"/>
      </font>
    </dxf>
    <dxf>
      <font>
        <color theme="0"/>
      </font>
    </dxf>
    <dxf>
      <fill>
        <patternFill patternType="solid">
          <bgColor theme="0" tint="-4.9989318521683403E-2"/>
        </patternFill>
      </fill>
    </dxf>
    <dxf>
      <fill>
        <patternFill patternType="solid">
          <bgColor theme="0" tint="-4.9989318521683403E-2"/>
        </patternFill>
      </fill>
    </dxf>
    <dxf>
      <border>
        <left/>
        <right/>
        <top/>
      </border>
    </dxf>
    <dxf>
      <border>
        <left/>
        <right/>
        <top/>
      </border>
    </dxf>
    <dxf>
      <fill>
        <patternFill patternType="none">
          <bgColor auto="1"/>
        </patternFill>
      </fill>
    </dxf>
    <dxf>
      <fill>
        <patternFill patternType="none">
          <bgColor auto="1"/>
        </patternFill>
      </fill>
    </dxf>
    <dxf>
      <alignment relativeIndent="-1"/>
    </dxf>
    <dxf>
      <font>
        <b/>
      </font>
    </dxf>
    <dxf>
      <font>
        <b/>
      </font>
    </dxf>
    <dxf>
      <alignment horizontal="right"/>
    </dxf>
    <dxf>
      <alignment relativeIndent="1"/>
    </dxf>
    <dxf>
      <alignment relativeIndent="1"/>
    </dxf>
    <dxf>
      <alignment relativeIndent="1"/>
    </dxf>
    <dxf>
      <alignment horizontal="right" indent="3"/>
    </dxf>
    <dxf>
      <alignment relativeIndent="-1"/>
    </dxf>
    <dxf>
      <alignment relativeIndent="-1"/>
    </dxf>
    <dxf>
      <alignment relativeIndent="-1"/>
    </dxf>
    <dxf>
      <alignment relativeIndent="-1"/>
    </dxf>
    <dxf>
      <alignment relativeIndent="-1"/>
    </dxf>
    <dxf>
      <font>
        <name val="Segoe UI"/>
        <scheme val="none"/>
      </font>
    </dxf>
    <dxf>
      <font>
        <name val="Segoe UI"/>
        <scheme val="none"/>
      </font>
    </dxf>
    <dxf>
      <alignment vertical="center"/>
    </dxf>
    <dxf>
      <alignment vertical="center"/>
    </dxf>
    <dxf>
      <alignment horizontal="left" relativeIndent="1"/>
    </dxf>
    <dxf>
      <alignment relativeIndent="1"/>
    </dxf>
    <dxf>
      <fill>
        <patternFill patternType="solid">
          <bgColor rgb="FF008080"/>
        </patternFill>
      </fill>
    </dxf>
    <dxf>
      <fill>
        <patternFill patternType="solid">
          <bgColor rgb="FF008080"/>
        </patternFill>
      </fill>
    </dxf>
    <dxf>
      <fill>
        <patternFill patternType="solid">
          <bgColor theme="0"/>
        </patternFill>
      </fill>
    </dxf>
    <dxf>
      <font>
        <b/>
        <name val="Segoe UI"/>
        <scheme val="none"/>
      </font>
      <fill>
        <patternFill>
          <fgColor rgb="FF008080"/>
        </patternFill>
      </fill>
      <alignment horizontal="right" vertical="center"/>
    </dxf>
    <dxf>
      <fill>
        <patternFill>
          <fgColor indexed="64"/>
          <bgColor rgb="FF008080"/>
        </patternFill>
      </fill>
    </dxf>
    <dxf>
      <font>
        <b/>
      </font>
    </dxf>
    <dxf>
      <font>
        <b/>
      </font>
    </dxf>
    <dxf>
      <alignment horizontal="right"/>
    </dxf>
    <dxf>
      <alignment relativeIndent="1"/>
    </dxf>
    <dxf>
      <font>
        <b/>
        <name val="Segoe UI"/>
        <scheme val="none"/>
      </font>
      <fill>
        <patternFill patternType="solid">
          <fgColor indexed="64"/>
          <bgColor rgb="FF008080"/>
        </patternFill>
      </fill>
      <alignment horizontal="left" vertical="center" indent="1"/>
    </dxf>
    <dxf>
      <font>
        <b/>
        <name val="Segoe UI"/>
        <scheme val="none"/>
      </font>
      <fill>
        <patternFill patternType="solid">
          <fgColor indexed="64"/>
          <bgColor rgb="FF008080"/>
        </patternFill>
      </fill>
      <alignment horizontal="left" vertical="center" indent="1"/>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alignment relativeIndent="1"/>
    </dxf>
    <dxf>
      <border>
        <left style="thin">
          <color theme="0" tint="-0.24994659260841701"/>
        </left>
        <right style="thin">
          <color theme="0" tint="-0.24994659260841701"/>
        </right>
        <top style="thin">
          <color theme="0" tint="-0.24994659260841701"/>
        </top>
        <bottom style="thin">
          <color theme="0" tint="-0.24994659260841701"/>
        </bottom>
        <vertical/>
      </border>
    </dxf>
    <dxf>
      <border>
        <left style="thin">
          <color theme="0" tint="-0.24994659260841701"/>
        </left>
        <right style="thin">
          <color theme="0" tint="-0.24994659260841701"/>
        </right>
        <top style="thin">
          <color theme="0" tint="-0.24994659260841701"/>
        </top>
        <bottom style="thin">
          <color theme="0" tint="-0.24994659260841701"/>
        </bottom>
        <vertical/>
      </border>
    </dxf>
    <dxf>
      <border>
        <left/>
        <right/>
        <top/>
        <vertical/>
      </border>
    </dxf>
    <dxf>
      <border>
        <left/>
        <right/>
        <top/>
        <vertical/>
      </border>
    </dxf>
    <dxf>
      <fill>
        <patternFill patternType="solid">
          <bgColor theme="0" tint="-4.9989318521683403E-2"/>
        </patternFill>
      </fill>
    </dxf>
    <dxf>
      <fill>
        <patternFill patternType="solid">
          <bgColor theme="0" tint="-4.9989318521683403E-2"/>
        </patternFill>
      </fill>
    </dxf>
    <dxf>
      <border>
        <top/>
      </border>
    </dxf>
    <dxf>
      <border>
        <top/>
      </border>
    </dxf>
    <dxf>
      <fill>
        <patternFill patternType="none">
          <bgColor auto="1"/>
        </patternFill>
      </fill>
    </dxf>
    <dxf>
      <fill>
        <patternFill patternType="none">
          <bgColor auto="1"/>
        </patternFill>
      </fill>
    </dxf>
    <dxf>
      <border>
        <top/>
      </border>
    </dxf>
    <dxf>
      <border>
        <top/>
      </border>
    </dxf>
    <dxf>
      <font>
        <b/>
        <name val="Segoe UI"/>
        <scheme val="none"/>
      </font>
      <fill>
        <patternFill patternType="solid">
          <fgColor indexed="64"/>
          <bgColor rgb="FF008080"/>
        </patternFill>
      </fill>
      <alignment horizontal="left" vertical="center" indent="1"/>
    </dxf>
    <dxf>
      <font>
        <b/>
        <name val="Segoe UI"/>
        <scheme val="none"/>
      </font>
      <fill>
        <patternFill patternType="solid">
          <fgColor indexed="64"/>
          <bgColor rgb="FF008080"/>
        </patternFill>
      </fill>
      <alignment horizontal="left" vertical="center" indent="1"/>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font>
        <color theme="0"/>
      </font>
    </dxf>
    <dxf>
      <font>
        <color theme="0"/>
      </font>
    </dxf>
    <dxf>
      <fill>
        <patternFill patternType="solid">
          <bgColor theme="0" tint="-4.9989318521683403E-2"/>
        </patternFill>
      </fill>
    </dxf>
    <dxf>
      <fill>
        <patternFill patternType="solid">
          <bgColor theme="0" tint="-4.9989318521683403E-2"/>
        </patternFill>
      </fill>
    </dxf>
    <dxf>
      <border>
        <left/>
        <right/>
        <top/>
      </border>
    </dxf>
    <dxf>
      <border>
        <left/>
        <right/>
        <top/>
      </border>
    </dxf>
    <dxf>
      <fill>
        <patternFill patternType="none">
          <bgColor auto="1"/>
        </patternFill>
      </fill>
    </dxf>
    <dxf>
      <fill>
        <patternFill patternType="none">
          <bgColor auto="1"/>
        </patternFill>
      </fill>
    </dxf>
    <dxf>
      <alignment relativeIndent="-1"/>
    </dxf>
    <dxf>
      <font>
        <b/>
      </font>
    </dxf>
    <dxf>
      <font>
        <b/>
      </font>
    </dxf>
    <dxf>
      <alignment horizontal="right"/>
    </dxf>
    <dxf>
      <alignment relativeIndent="1"/>
    </dxf>
    <dxf>
      <alignment relativeIndent="1"/>
    </dxf>
    <dxf>
      <alignment relativeIndent="1"/>
    </dxf>
    <dxf>
      <alignment horizontal="right" indent="3"/>
    </dxf>
    <dxf>
      <alignment relativeIndent="-1"/>
    </dxf>
    <dxf>
      <alignment relativeIndent="-1"/>
    </dxf>
    <dxf>
      <alignment relativeIndent="-1"/>
    </dxf>
    <dxf>
      <alignment relativeIndent="-1"/>
    </dxf>
    <dxf>
      <alignment relativeIndent="-1"/>
    </dxf>
    <dxf>
      <font>
        <name val="Segoe UI"/>
        <scheme val="none"/>
      </font>
    </dxf>
    <dxf>
      <font>
        <name val="Segoe UI"/>
        <scheme val="none"/>
      </font>
    </dxf>
    <dxf>
      <alignment vertical="center"/>
    </dxf>
    <dxf>
      <alignment vertical="center"/>
    </dxf>
    <dxf>
      <alignment horizontal="left" relativeIndent="1"/>
    </dxf>
    <dxf>
      <alignment relativeIndent="1"/>
    </dxf>
    <dxf>
      <fill>
        <patternFill patternType="solid">
          <bgColor rgb="FF008080"/>
        </patternFill>
      </fill>
    </dxf>
    <dxf>
      <fill>
        <patternFill patternType="solid">
          <bgColor rgb="FF008080"/>
        </patternFill>
      </fill>
    </dxf>
    <dxf>
      <fill>
        <patternFill patternType="solid">
          <bgColor theme="0"/>
        </patternFill>
      </fill>
    </dxf>
    <dxf>
      <font>
        <b/>
        <name val="Segoe UI"/>
        <scheme val="none"/>
      </font>
      <fill>
        <patternFill>
          <fgColor rgb="FF008080"/>
        </patternFill>
      </fill>
      <alignment horizontal="right" vertical="center"/>
    </dxf>
    <dxf>
      <fill>
        <patternFill>
          <fgColor indexed="64"/>
          <bgColor rgb="FF008080"/>
        </patternFill>
      </fill>
    </dxf>
    <dxf>
      <font>
        <b/>
      </font>
    </dxf>
    <dxf>
      <font>
        <b/>
      </font>
    </dxf>
    <dxf>
      <alignment horizontal="right"/>
    </dxf>
    <dxf>
      <alignment relativeIndent="1"/>
    </dxf>
    <dxf>
      <alignment relativeIndent="1"/>
    </dxf>
    <dxf>
      <alignment horizontal="right"/>
    </dxf>
    <dxf>
      <font>
        <b/>
      </font>
    </dxf>
    <dxf>
      <font>
        <b/>
      </font>
    </dxf>
    <dxf>
      <alignment relativeIndent="-1"/>
    </dxf>
    <dxf>
      <fill>
        <patternFill patternType="none">
          <bgColor auto="1"/>
        </patternFill>
      </fill>
    </dxf>
    <dxf>
      <fill>
        <patternFill patternType="none">
          <bgColor auto="1"/>
        </patternFill>
      </fill>
    </dxf>
    <dxf>
      <border>
        <left/>
        <right/>
        <top/>
      </border>
    </dxf>
    <dxf>
      <border>
        <left/>
        <right/>
        <top/>
      </border>
    </dxf>
    <dxf>
      <fill>
        <patternFill patternType="solid">
          <bgColor theme="0" tint="-4.9989318521683403E-2"/>
        </patternFill>
      </fill>
    </dxf>
    <dxf>
      <fill>
        <patternFill patternType="solid">
          <bgColor theme="0" tint="-4.9989318521683403E-2"/>
        </patternFill>
      </fill>
    </dxf>
    <dxf>
      <font>
        <color theme="0"/>
      </font>
    </dxf>
    <dxf>
      <font>
        <color theme="0"/>
      </font>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font>
        <b/>
        <name val="Segoe UI"/>
        <scheme val="none"/>
      </font>
      <fill>
        <patternFill patternType="solid">
          <fgColor indexed="64"/>
          <bgColor rgb="FF008080"/>
        </patternFill>
      </fill>
      <alignment horizontal="left" vertical="center" indent="1"/>
    </dxf>
    <dxf>
      <font>
        <b/>
        <name val="Segoe UI"/>
        <scheme val="none"/>
      </font>
      <fill>
        <patternFill patternType="solid">
          <fgColor indexed="64"/>
          <bgColor rgb="FF008080"/>
        </patternFill>
      </fill>
      <alignment horizontal="left" vertical="center" indent="1"/>
    </dxf>
    <dxf>
      <border>
        <top/>
      </border>
    </dxf>
    <dxf>
      <border>
        <top/>
      </border>
    </dxf>
    <dxf>
      <fill>
        <patternFill patternType="none">
          <bgColor auto="1"/>
        </patternFill>
      </fill>
    </dxf>
    <dxf>
      <fill>
        <patternFill patternType="none">
          <bgColor auto="1"/>
        </patternFill>
      </fill>
    </dxf>
    <dxf>
      <border>
        <top/>
      </border>
    </dxf>
    <dxf>
      <border>
        <top/>
      </border>
    </dxf>
    <dxf>
      <fill>
        <patternFill patternType="solid">
          <bgColor theme="0" tint="-4.9989318521683403E-2"/>
        </patternFill>
      </fill>
    </dxf>
    <dxf>
      <fill>
        <patternFill patternType="solid">
          <bgColor theme="0" tint="-4.9989318521683403E-2"/>
        </patternFill>
      </fill>
    </dxf>
    <dxf>
      <border>
        <left/>
        <right/>
        <top/>
        <vertical/>
      </border>
    </dxf>
    <dxf>
      <border>
        <left/>
        <right/>
        <top/>
        <vertical/>
      </border>
    </dxf>
    <dxf>
      <border>
        <left style="thin">
          <color theme="0" tint="-0.24994659260841701"/>
        </left>
        <right style="thin">
          <color theme="0" tint="-0.24994659260841701"/>
        </right>
        <top style="thin">
          <color theme="0" tint="-0.24994659260841701"/>
        </top>
        <bottom style="thin">
          <color theme="0" tint="-0.24994659260841701"/>
        </bottom>
        <vertical/>
      </border>
    </dxf>
    <dxf>
      <border>
        <left style="thin">
          <color theme="0" tint="-0.24994659260841701"/>
        </left>
        <right style="thin">
          <color theme="0" tint="-0.24994659260841701"/>
        </right>
        <top style="thin">
          <color theme="0" tint="-0.24994659260841701"/>
        </top>
        <bottom style="thin">
          <color theme="0" tint="-0.24994659260841701"/>
        </bottom>
        <vertical/>
      </border>
    </dxf>
    <dxf>
      <alignment relativeIndent="1"/>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border>
        <left style="thin">
          <color theme="0" tint="-0.499984740745262"/>
        </left>
        <right style="thin">
          <color theme="0" tint="-0.499984740745262"/>
        </right>
        <top style="thin">
          <color theme="0" tint="-0.499984740745262"/>
        </top>
        <bottom style="thin">
          <color theme="0" tint="-0.499984740745262"/>
        </bottom>
      </border>
    </dxf>
    <dxf>
      <font>
        <b/>
        <name val="Segoe UI"/>
        <scheme val="none"/>
      </font>
      <fill>
        <patternFill patternType="solid">
          <fgColor indexed="64"/>
          <bgColor rgb="FF008080"/>
        </patternFill>
      </fill>
      <alignment horizontal="left" vertical="center" indent="1"/>
    </dxf>
    <dxf>
      <font>
        <b/>
        <name val="Segoe UI"/>
        <scheme val="none"/>
      </font>
      <fill>
        <patternFill patternType="solid">
          <fgColor indexed="64"/>
          <bgColor rgb="FF008080"/>
        </patternFill>
      </fill>
      <alignment horizontal="left" vertical="center" indent="1"/>
    </dxf>
    <dxf>
      <fill>
        <patternFill>
          <fgColor indexed="64"/>
          <bgColor rgb="FF008080"/>
        </patternFill>
      </fill>
    </dxf>
    <dxf>
      <font>
        <b/>
        <name val="Segoe UI"/>
        <scheme val="none"/>
      </font>
      <fill>
        <patternFill>
          <fgColor rgb="FF008080"/>
        </patternFill>
      </fill>
      <alignment horizontal="right" vertical="center"/>
    </dxf>
    <dxf>
      <fill>
        <patternFill patternType="solid">
          <bgColor theme="0"/>
        </patternFill>
      </fill>
    </dxf>
    <dxf>
      <fill>
        <patternFill patternType="solid">
          <bgColor rgb="FF008080"/>
        </patternFill>
      </fill>
    </dxf>
    <dxf>
      <fill>
        <patternFill patternType="solid">
          <bgColor rgb="FF008080"/>
        </patternFill>
      </fill>
    </dxf>
    <dxf>
      <alignment relativeIndent="1"/>
    </dxf>
    <dxf>
      <alignment horizontal="left" relativeIndent="1"/>
    </dxf>
    <dxf>
      <alignment vertical="center"/>
    </dxf>
    <dxf>
      <alignment vertical="center"/>
    </dxf>
    <dxf>
      <font>
        <name val="Segoe UI"/>
        <scheme val="none"/>
      </font>
    </dxf>
    <dxf>
      <font>
        <name val="Segoe UI"/>
        <scheme val="none"/>
      </font>
    </dxf>
    <dxf>
      <alignment relativeIndent="-1"/>
    </dxf>
    <dxf>
      <alignment relativeIndent="-1"/>
    </dxf>
    <dxf>
      <alignment relativeIndent="-1"/>
    </dxf>
    <dxf>
      <alignment relativeIndent="-1"/>
    </dxf>
    <dxf>
      <alignment relativeIndent="-1"/>
    </dxf>
    <dxf>
      <alignment horizontal="right" indent="3"/>
    </dxf>
    <dxf>
      <alignment relativeIndent="1"/>
    </dxf>
    <dxf>
      <alignment relativeIndent="1"/>
    </dxf>
    <dxf>
      <alignment relativeIndent="1"/>
    </dxf>
    <dxf>
      <alignment horizontal="right"/>
    </dxf>
    <dxf>
      <font>
        <b/>
      </font>
    </dxf>
    <dxf>
      <font>
        <b/>
      </font>
    </dxf>
    <dxf>
      <font>
        <b/>
        <color theme="1"/>
      </font>
      <border>
        <bottom style="thin">
          <color theme="4"/>
        </bottom>
        <vertical/>
        <horizontal/>
      </border>
    </dxf>
    <dxf>
      <font>
        <b/>
        <i val="0"/>
        <sz val="12"/>
        <color theme="1"/>
        <name val="Segoe UI"/>
        <family val="2"/>
      </font>
      <fill>
        <patternFill patternType="none">
          <bgColor auto="1"/>
        </patternFill>
      </fill>
      <border diagonalUp="0" diagonalDown="0">
        <left/>
        <right/>
        <top/>
        <bottom/>
        <vertical/>
        <horizontal/>
      </border>
    </dxf>
    <dxf>
      <border>
        <top style="thin">
          <color theme="4" tint="0.79998168889431442"/>
        </top>
        <bottom style="thin">
          <color theme="4" tint="0.79998168889431442"/>
        </bottom>
      </border>
    </dxf>
    <dxf>
      <border>
        <top style="thin">
          <color theme="4" tint="0.79998168889431442"/>
        </top>
        <bottom style="thin">
          <color theme="4" tint="0.79998168889431442"/>
        </bottom>
      </border>
    </dxf>
    <dxf>
      <fill>
        <patternFill patternType="solid">
          <fgColor theme="4" tint="0.79998168889431442"/>
          <bgColor theme="4" tint="0.79998168889431442"/>
        </patternFill>
      </fill>
      <border>
        <bottom style="thin">
          <color theme="4"/>
        </bottom>
      </border>
    </dxf>
    <dxf>
      <font>
        <color theme="0"/>
      </font>
      <fill>
        <patternFill patternType="solid">
          <fgColor theme="4" tint="0.39997558519241921"/>
          <bgColor theme="4" tint="0.39997558519241921"/>
        </patternFill>
      </fill>
      <border>
        <bottom style="thin">
          <color theme="4" tint="0.79998168889431442"/>
        </bottom>
        <horizontal style="thin">
          <color theme="4" tint="0.39997558519241921"/>
        </horizontal>
      </border>
    </dxf>
    <dxf>
      <border>
        <bottom style="thin">
          <color theme="4" tint="0.59999389629810485"/>
        </bottom>
      </border>
    </dxf>
    <dxf>
      <font>
        <b/>
        <color theme="1"/>
      </font>
      <fill>
        <patternFill patternType="solid">
          <fgColor theme="0" tint="-0.14999847407452621"/>
          <bgColor theme="0" tint="-0.14999847407452621"/>
        </patternFill>
      </fill>
    </dxf>
    <dxf>
      <font>
        <b/>
        <color theme="0"/>
      </font>
      <fill>
        <patternFill patternType="solid">
          <fgColor theme="4" tint="0.39997558519241921"/>
          <bgColor theme="4" tint="0.39997558519241921"/>
        </patternFill>
      </fill>
    </dxf>
    <dxf>
      <font>
        <b/>
        <color theme="0"/>
      </font>
    </dxf>
    <dxf>
      <border>
        <left style="thin">
          <color theme="4" tint="-0.249977111117893"/>
        </left>
        <right style="thin">
          <color theme="4" tint="-0.249977111117893"/>
        </right>
      </border>
    </dxf>
    <dxf>
      <border>
        <top style="thin">
          <color theme="4" tint="-0.249977111117893"/>
        </top>
        <bottom style="thin">
          <color theme="4" tint="-0.249977111117893"/>
        </bottom>
        <horizontal style="thin">
          <color theme="4" tint="-0.249977111117893"/>
        </horizontal>
      </border>
    </dxf>
    <dxf>
      <font>
        <b/>
        <color theme="1"/>
      </font>
      <border diagonalUp="0" diagonalDown="0">
        <left/>
        <right/>
        <top/>
        <bottom/>
        <vertical/>
        <horizontal/>
      </border>
    </dxf>
    <dxf>
      <font>
        <color theme="0"/>
      </font>
      <fill>
        <patternFill patternType="solid">
          <fgColor theme="4" tint="-0.249977111117893"/>
          <bgColor theme="4" tint="-0.249977111117893"/>
        </patternFill>
      </fill>
      <border diagonalUp="0" diagonalDown="0">
        <left/>
        <right/>
        <top/>
        <bottom/>
        <vertical/>
        <horizontal/>
      </border>
    </dxf>
    <dxf>
      <font>
        <color theme="1"/>
      </font>
      <fill>
        <patternFill patternType="none">
          <bgColor auto="1"/>
        </patternFill>
      </fill>
      <border diagonalUp="0" diagonalDown="0">
        <left/>
        <right/>
        <top/>
        <bottom/>
        <vertical/>
        <horizontal/>
      </border>
    </dxf>
    <dxf>
      <font>
        <b/>
        <color theme="1"/>
      </font>
      <border>
        <bottom style="thin">
          <color theme="9"/>
        </bottom>
        <vertical/>
        <horizontal/>
      </border>
    </dxf>
    <dxf>
      <font>
        <color theme="1"/>
      </font>
      <border>
        <left/>
        <right/>
        <top/>
        <bottom/>
        <vertical/>
        <horizontal/>
      </border>
    </dxf>
  </dxfs>
  <tableStyles count="3" defaultTableStyle="TableStyleMedium2" defaultPivotStyle="PivotStyleLight16">
    <tableStyle name="Green" pivot="0" table="0" count="10" xr9:uid="{864136C7-0170-4AE1-BE20-2264922A7CFE}">
      <tableStyleElement type="wholeTable" dxfId="264"/>
      <tableStyleElement type="headerRow" dxfId="263"/>
    </tableStyle>
    <tableStyle name="PivotStyleMedium2 2" table="0" count="13" xr9:uid="{F7FA9F26-D69E-4994-BCA0-0C913D48CFF1}">
      <tableStyleElement type="wholeTable" dxfId="262"/>
      <tableStyleElement type="headerRow" dxfId="261"/>
      <tableStyleElement type="totalRow" dxfId="260"/>
      <tableStyleElement type="firstRowStripe" dxfId="259"/>
      <tableStyleElement type="firstColumnStripe" dxfId="258"/>
      <tableStyleElement type="firstHeaderCell" dxfId="257"/>
      <tableStyleElement type="firstSubtotalRow" dxfId="256"/>
      <tableStyleElement type="secondSubtotalRow" dxfId="255"/>
      <tableStyleElement type="firstColumnSubheading" dxfId="254"/>
      <tableStyleElement type="firstRowSubheading" dxfId="253"/>
      <tableStyleElement type="secondRowSubheading" dxfId="252"/>
      <tableStyleElement type="pageFieldLabels" dxfId="251"/>
      <tableStyleElement type="pageFieldValues" dxfId="250"/>
    </tableStyle>
    <tableStyle name="SlicerStyleDark1 2" pivot="0" table="0" count="10" xr9:uid="{E6AE712F-4902-4997-B5D7-41B15C6595F1}">
      <tableStyleElement type="wholeTable" dxfId="249"/>
      <tableStyleElement type="headerRow" dxfId="248"/>
    </tableStyle>
  </tableStyles>
  <colors>
    <mruColors>
      <color rgb="FF5D2884"/>
      <color rgb="FF008080"/>
    </mruColors>
  </colors>
  <extLst>
    <ext xmlns:x14="http://schemas.microsoft.com/office/spreadsheetml/2009/9/main" uri="{46F421CA-312F-682f-3DD2-61675219B42D}">
      <x14:dxfs count="16">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auto="1"/>
          </font>
          <fill>
            <patternFill patternType="none">
              <fgColor indexed="64"/>
              <bgColor auto="1"/>
            </patternFill>
          </fill>
          <border diagonalUp="0" diagonalDown="0">
            <left/>
            <right/>
            <top/>
            <bottom/>
            <vertical/>
            <horizontal/>
          </border>
        </dxf>
        <dxf>
          <font>
            <b/>
            <i val="0"/>
            <sz val="12"/>
            <color theme="0"/>
          </font>
          <fill>
            <patternFill patternType="solid">
              <fgColor theme="0"/>
              <bgColor theme="9" tint="-0.24994659260841701"/>
            </patternFill>
          </fill>
          <border>
            <left style="thin">
              <color theme="9" tint="-0.24994659260841701"/>
            </left>
            <right style="thin">
              <color theme="9" tint="-0.24994659260841701"/>
            </right>
            <top style="thin">
              <color theme="9" tint="-0.24994659260841701"/>
            </top>
            <bottom style="thin">
              <color theme="9" tint="-0.24994659260841701"/>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b val="0"/>
            <i val="0"/>
            <sz val="12"/>
            <color rgb="FF000000"/>
            <name val="Segoe UI"/>
            <family val="2"/>
            <scheme val="none"/>
          </font>
          <fill>
            <patternFill patternType="none">
              <fgColor indexed="64"/>
              <bgColor auto="1"/>
            </patternFill>
          </fill>
          <border diagonalUp="0" diagonalDown="0">
            <left style="thin">
              <color theme="0" tint="-0.14996795556505021"/>
            </left>
            <right style="thin">
              <color theme="0" tint="-0.14996795556505021"/>
            </right>
            <top style="thin">
              <color theme="0" tint="-0.14996795556505021"/>
            </top>
            <bottom style="thin">
              <color theme="0" tint="-0.14996795556505021"/>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9" tint="-0.249977111117893"/>
          </font>
          <fill>
            <patternFill patternType="solid">
              <fgColor theme="9" tint="0.59999389629810485"/>
              <bgColor theme="9" tint="0.59999389629810485"/>
            </patternFill>
          </fill>
          <border>
            <left style="thin">
              <color theme="9" tint="0.59999389629810485"/>
            </left>
            <right style="thin">
              <color theme="9" tint="0.59999389629810485"/>
            </right>
            <top style="thin">
              <color theme="9" tint="0.59999389629810485"/>
            </top>
            <bottom style="thin">
              <color theme="9" tint="0.59999389629810485"/>
            </bottom>
            <vertical/>
            <horizontal/>
          </border>
        </dxf>
        <dxf>
          <font>
            <color theme="0"/>
          </font>
          <fill>
            <patternFill patternType="solid">
              <fgColor theme="9"/>
              <bgColor rgb="FF008080"/>
            </patternFill>
          </fill>
          <border>
            <left style="thin">
              <color theme="9"/>
            </left>
            <right style="thin">
              <color theme="9"/>
            </right>
            <top style="thin">
              <color theme="9"/>
            </top>
            <bottom style="thin">
              <color theme="9"/>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Green">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Dark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B1" s="1"/>
        <tr r="B1" s="1"/>
        <tr r="B1" s="1"/>
      </tp>
    </main>
  </volType>
</volTypes>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11.xml"/><Relationship Id="rId18" Type="http://schemas.openxmlformats.org/officeDocument/2006/relationships/styles" Target="styles.xml"/><Relationship Id="rId26" Type="http://schemas.openxmlformats.org/officeDocument/2006/relationships/customXml" Target="../customXml/item5.xml"/><Relationship Id="rId39" Type="http://schemas.openxmlformats.org/officeDocument/2006/relationships/customXml" Target="../customXml/item18.xml"/><Relationship Id="rId21" Type="http://schemas.openxmlformats.org/officeDocument/2006/relationships/calcChain" Target="calcChain.xml"/><Relationship Id="rId34" Type="http://schemas.openxmlformats.org/officeDocument/2006/relationships/customXml" Target="../customXml/item13.xml"/><Relationship Id="rId42" Type="http://schemas.openxmlformats.org/officeDocument/2006/relationships/customXml" Target="../customXml/item21.xml"/><Relationship Id="rId47" Type="http://schemas.openxmlformats.org/officeDocument/2006/relationships/customXml" Target="../customXml/item26.xml"/><Relationship Id="rId50" Type="http://schemas.openxmlformats.org/officeDocument/2006/relationships/customXml" Target="../customXml/item29.xml"/><Relationship Id="rId55" Type="http://schemas.openxmlformats.org/officeDocument/2006/relationships/customXml" Target="../customXml/item34.xml"/><Relationship Id="rId7" Type="http://schemas.openxmlformats.org/officeDocument/2006/relationships/pivotCacheDefinition" Target="pivotCache/pivotCacheDefinition5.xml"/><Relationship Id="rId2" Type="http://schemas.openxmlformats.org/officeDocument/2006/relationships/worksheet" Target="worksheets/sheet2.xml"/><Relationship Id="rId16" Type="http://schemas.openxmlformats.org/officeDocument/2006/relationships/theme" Target="theme/theme1.xml"/><Relationship Id="rId29" Type="http://schemas.openxmlformats.org/officeDocument/2006/relationships/customXml" Target="../customXml/item8.xml"/><Relationship Id="rId11" Type="http://schemas.openxmlformats.org/officeDocument/2006/relationships/pivotCacheDefinition" Target="pivotCache/pivotCacheDefinition9.xml"/><Relationship Id="rId24" Type="http://schemas.openxmlformats.org/officeDocument/2006/relationships/customXml" Target="../customXml/item3.xml"/><Relationship Id="rId32" Type="http://schemas.openxmlformats.org/officeDocument/2006/relationships/customXml" Target="../customXml/item11.xml"/><Relationship Id="rId37" Type="http://schemas.openxmlformats.org/officeDocument/2006/relationships/customXml" Target="../customXml/item16.xml"/><Relationship Id="rId40" Type="http://schemas.openxmlformats.org/officeDocument/2006/relationships/customXml" Target="../customXml/item19.xml"/><Relationship Id="rId45" Type="http://schemas.openxmlformats.org/officeDocument/2006/relationships/customXml" Target="../customXml/item24.xml"/><Relationship Id="rId53" Type="http://schemas.openxmlformats.org/officeDocument/2006/relationships/customXml" Target="../customXml/item32.xml"/><Relationship Id="rId58" Type="http://schemas.openxmlformats.org/officeDocument/2006/relationships/customXml" Target="../customXml/item37.xml"/><Relationship Id="rId5" Type="http://schemas.openxmlformats.org/officeDocument/2006/relationships/pivotCacheDefinition" Target="pivotCache/pivotCacheDefinition3.xml"/><Relationship Id="rId19" Type="http://schemas.openxmlformats.org/officeDocument/2006/relationships/sharedStrings" Target="sharedStrings.xml"/><Relationship Id="rId4" Type="http://schemas.openxmlformats.org/officeDocument/2006/relationships/pivotCacheDefinition" Target="pivotCache/pivotCacheDefinition2.xml"/><Relationship Id="rId9" Type="http://schemas.openxmlformats.org/officeDocument/2006/relationships/pivotCacheDefinition" Target="pivotCache/pivotCacheDefinition7.xml"/><Relationship Id="rId14" Type="http://schemas.openxmlformats.org/officeDocument/2006/relationships/pivotCacheDefinition" Target="pivotCache/pivotCacheDefinition12.xml"/><Relationship Id="rId22" Type="http://schemas.openxmlformats.org/officeDocument/2006/relationships/customXml" Target="../customXml/item1.xml"/><Relationship Id="rId27" Type="http://schemas.openxmlformats.org/officeDocument/2006/relationships/customXml" Target="../customXml/item6.xml"/><Relationship Id="rId30" Type="http://schemas.openxmlformats.org/officeDocument/2006/relationships/customXml" Target="../customXml/item9.xml"/><Relationship Id="rId35" Type="http://schemas.openxmlformats.org/officeDocument/2006/relationships/customXml" Target="../customXml/item14.xml"/><Relationship Id="rId43" Type="http://schemas.openxmlformats.org/officeDocument/2006/relationships/customXml" Target="../customXml/item22.xml"/><Relationship Id="rId48" Type="http://schemas.openxmlformats.org/officeDocument/2006/relationships/customXml" Target="../customXml/item27.xml"/><Relationship Id="rId56" Type="http://schemas.openxmlformats.org/officeDocument/2006/relationships/customXml" Target="../customXml/item35.xml"/><Relationship Id="rId8" Type="http://schemas.openxmlformats.org/officeDocument/2006/relationships/pivotCacheDefinition" Target="pivotCache/pivotCacheDefinition6.xml"/><Relationship Id="rId51" Type="http://schemas.openxmlformats.org/officeDocument/2006/relationships/customXml" Target="../customXml/item30.xml"/><Relationship Id="rId3" Type="http://schemas.openxmlformats.org/officeDocument/2006/relationships/pivotCacheDefinition" Target="pivotCache/pivotCacheDefinition1.xml"/><Relationship Id="rId12" Type="http://schemas.openxmlformats.org/officeDocument/2006/relationships/pivotCacheDefinition" Target="pivotCache/pivotCacheDefinition10.xml"/><Relationship Id="rId17" Type="http://schemas.openxmlformats.org/officeDocument/2006/relationships/connections" Target="connections.xml"/><Relationship Id="rId25" Type="http://schemas.openxmlformats.org/officeDocument/2006/relationships/customXml" Target="../customXml/item4.xml"/><Relationship Id="rId33" Type="http://schemas.openxmlformats.org/officeDocument/2006/relationships/customXml" Target="../customXml/item12.xml"/><Relationship Id="rId38" Type="http://schemas.openxmlformats.org/officeDocument/2006/relationships/customXml" Target="../customXml/item17.xml"/><Relationship Id="rId46" Type="http://schemas.openxmlformats.org/officeDocument/2006/relationships/customXml" Target="../customXml/item25.xml"/><Relationship Id="rId59" Type="http://schemas.openxmlformats.org/officeDocument/2006/relationships/volatileDependencies" Target="volatileDependencies.xml"/><Relationship Id="rId20" Type="http://schemas.openxmlformats.org/officeDocument/2006/relationships/powerPivotData" Target="model/item.data"/><Relationship Id="rId41" Type="http://schemas.openxmlformats.org/officeDocument/2006/relationships/customXml" Target="../customXml/item20.xml"/><Relationship Id="rId54" Type="http://schemas.openxmlformats.org/officeDocument/2006/relationships/customXml" Target="../customXml/item33.xml"/><Relationship Id="rId1" Type="http://schemas.openxmlformats.org/officeDocument/2006/relationships/worksheet" Target="worksheets/sheet1.xml"/><Relationship Id="rId6" Type="http://schemas.openxmlformats.org/officeDocument/2006/relationships/pivotCacheDefinition" Target="pivotCache/pivotCacheDefinition4.xml"/><Relationship Id="rId15" Type="http://schemas.microsoft.com/office/2007/relationships/slicerCache" Target="slicerCaches/slicerCache1.xml"/><Relationship Id="rId23" Type="http://schemas.openxmlformats.org/officeDocument/2006/relationships/customXml" Target="../customXml/item2.xml"/><Relationship Id="rId28" Type="http://schemas.openxmlformats.org/officeDocument/2006/relationships/customXml" Target="../customXml/item7.xml"/><Relationship Id="rId36" Type="http://schemas.openxmlformats.org/officeDocument/2006/relationships/customXml" Target="../customXml/item15.xml"/><Relationship Id="rId49" Type="http://schemas.openxmlformats.org/officeDocument/2006/relationships/customXml" Target="../customXml/item28.xml"/><Relationship Id="rId57" Type="http://schemas.openxmlformats.org/officeDocument/2006/relationships/customXml" Target="../customXml/item36.xml"/><Relationship Id="rId10" Type="http://schemas.openxmlformats.org/officeDocument/2006/relationships/pivotCacheDefinition" Target="pivotCache/pivotCacheDefinition8.xml"/><Relationship Id="rId31" Type="http://schemas.openxmlformats.org/officeDocument/2006/relationships/customXml" Target="../customXml/item10.xml"/><Relationship Id="rId44" Type="http://schemas.openxmlformats.org/officeDocument/2006/relationships/customXml" Target="../customXml/item23.xml"/><Relationship Id="rId52" Type="http://schemas.openxmlformats.org/officeDocument/2006/relationships/customXml" Target="../customXml/item3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[AW Dashboard.xlsx]Calculations!SalesDistribution</c:name>
    <c:fmtId val="0"/>
  </c:pivotSource>
  <c:chart>
    <c:autoTitleDeleted val="0"/>
    <c:pivotFmts>
      <c:pivotFmt>
        <c:idx val="0"/>
        <c:spPr>
          <a:solidFill>
            <a:schemeClr val="accent6"/>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6">
              <a:lumMod val="40000"/>
              <a:lumOff val="60000"/>
            </a:schemeClr>
          </a:solidFill>
          <a:ln>
            <a:solidFill>
              <a:schemeClr val="bg1"/>
            </a:solidFill>
          </a:ln>
          <a:effectLst/>
        </c:spPr>
        <c:marker>
          <c:symbol val="none"/>
        </c:marker>
        <c:dLbl>
          <c:idx val="0"/>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extLst>
            <c:ext xmlns:c15="http://schemas.microsoft.com/office/drawing/2012/chart" uri="{CE6537A1-D6FC-4f65-9D91-7224C49458BB}"/>
          </c:extLst>
        </c:dLbl>
      </c:pivotFmt>
      <c:pivotFmt>
        <c:idx val="2"/>
        <c:spPr>
          <a:solidFill>
            <a:schemeClr val="accent6"/>
          </a:solidFill>
          <a:ln>
            <a:solidFill>
              <a:schemeClr val="bg1"/>
            </a:solidFill>
          </a:ln>
          <a:effectLst/>
        </c:spPr>
        <c:marker>
          <c:symbol val="none"/>
        </c:marker>
        <c:dLbl>
          <c:idx val="0"/>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extLst>
            <c:ext xmlns:c15="http://schemas.microsoft.com/office/drawing/2012/chart" uri="{CE6537A1-D6FC-4f65-9D91-7224C49458BB}"/>
          </c:extLst>
        </c:dLbl>
      </c:pivotFmt>
      <c:pivotFmt>
        <c:idx val="3"/>
        <c:spPr>
          <a:solidFill>
            <a:schemeClr val="accent6"/>
          </a:solidFill>
          <a:ln w="12700">
            <a:solidFill>
              <a:schemeClr val="bg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extLst>
            <c:ext xmlns:c15="http://schemas.microsoft.com/office/drawing/2012/chart" uri="{CE6537A1-D6FC-4f65-9D91-7224C49458BB}"/>
          </c:extLst>
        </c:dLbl>
      </c:pivotFmt>
      <c:pivotFmt>
        <c:idx val="4"/>
        <c:spPr>
          <a:solidFill>
            <a:schemeClr val="accent6">
              <a:lumMod val="60000"/>
              <a:lumOff val="40000"/>
            </a:schemeClr>
          </a:solidFill>
          <a:ln>
            <a:solidFill>
              <a:schemeClr val="bg1"/>
            </a:solidFill>
          </a:ln>
          <a:effectLst/>
        </c:spPr>
        <c:marker>
          <c:symbol val="none"/>
        </c:marker>
        <c:dLbl>
          <c:idx val="0"/>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extLst>
            <c:ext xmlns:c15="http://schemas.microsoft.com/office/drawing/2012/chart" uri="{CE6537A1-D6FC-4f65-9D91-7224C49458BB}"/>
          </c:extLst>
        </c:dLbl>
      </c:pivotFmt>
      <c:pivotFmt>
        <c:idx val="5"/>
        <c:spPr>
          <a:solidFill>
            <a:schemeClr val="accent6"/>
          </a:solidFill>
          <a:ln>
            <a:solidFill>
              <a:schemeClr val="bg1"/>
            </a:solidFill>
          </a:ln>
          <a:effectLst/>
        </c:spPr>
        <c:marker>
          <c:symbol val="none"/>
        </c:marker>
        <c:dLbl>
          <c:idx val="0"/>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extLst>
            <c:ext xmlns:c15="http://schemas.microsoft.com/office/drawing/2012/chart" uri="{CE6537A1-D6FC-4f65-9D91-7224C49458BB}"/>
          </c:extLst>
        </c:dLbl>
      </c:pivotFmt>
      <c:pivotFmt>
        <c:idx val="6"/>
        <c:spPr>
          <a:solidFill>
            <a:schemeClr val="accent6">
              <a:lumMod val="40000"/>
              <a:lumOff val="60000"/>
            </a:schemeClr>
          </a:solidFill>
          <a:ln>
            <a:solidFill>
              <a:schemeClr val="bg1"/>
            </a:solidFill>
          </a:ln>
          <a:effectLst/>
        </c:spPr>
        <c:dLbl>
          <c:idx val="0"/>
          <c:layout>
            <c:manualLayout>
              <c:x val="4.8734770384254923E-2"/>
              <c:y val="0"/>
            </c:manualLayout>
          </c:layout>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extLst>
            <c:ext xmlns:c15="http://schemas.microsoft.com/office/drawing/2012/chart" uri="{CE6537A1-D6FC-4f65-9D91-7224C49458BB}"/>
          </c:extLst>
        </c:dLbl>
      </c:pivotFmt>
    </c:pivotFmts>
    <c:plotArea>
      <c:layout>
        <c:manualLayout>
          <c:layoutTarget val="inner"/>
          <c:xMode val="edge"/>
          <c:yMode val="edge"/>
          <c:x val="0"/>
          <c:y val="3.38057742782152E-3"/>
          <c:w val="0.90314393799366643"/>
          <c:h val="0.9966194225721785"/>
        </c:manualLayout>
      </c:layout>
      <c:barChart>
        <c:barDir val="bar"/>
        <c:grouping val="percentStacked"/>
        <c:varyColors val="0"/>
        <c:ser>
          <c:idx val="0"/>
          <c:order val="0"/>
          <c:tx>
            <c:strRef>
              <c:f>Calculations!$C$4:$C$5</c:f>
              <c:strCache>
                <c:ptCount val="1"/>
                <c:pt idx="0">
                  <c:v>Office Supplies</c:v>
                </c:pt>
              </c:strCache>
            </c:strRef>
          </c:tx>
          <c:spPr>
            <a:solidFill>
              <a:schemeClr val="accent6">
                <a:shade val="53000"/>
              </a:schemeClr>
            </a:solidFill>
            <a:ln w="127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Calculations!$B$6</c:f>
              <c:strCache>
                <c:ptCount val="1"/>
                <c:pt idx="0">
                  <c:v>Total</c:v>
                </c:pt>
              </c:strCache>
            </c:strRef>
          </c:cat>
          <c:val>
            <c:numRef>
              <c:f>Calculations!$C$6</c:f>
              <c:numCache>
                <c:formatCode>\$#,##0.00;\-\$#,##0.00;\$#,##0.00</c:formatCode>
                <c:ptCount val="1"/>
                <c:pt idx="0">
                  <c:v>94913.43</c:v>
                </c:pt>
              </c:numCache>
            </c:numRef>
          </c:val>
          <c:extLst>
            <c:ext xmlns:c16="http://schemas.microsoft.com/office/drawing/2014/chart" uri="{C3380CC4-5D6E-409C-BE32-E72D297353CC}">
              <c16:uniqueId val="{00000000-DE63-4F54-ABBA-D134535E55FD}"/>
            </c:ext>
          </c:extLst>
        </c:ser>
        <c:ser>
          <c:idx val="1"/>
          <c:order val="1"/>
          <c:tx>
            <c:strRef>
              <c:f>Calculations!$D$4:$D$5</c:f>
              <c:strCache>
                <c:ptCount val="1"/>
                <c:pt idx="0">
                  <c:v>Electronics</c:v>
                </c:pt>
              </c:strCache>
            </c:strRef>
          </c:tx>
          <c:spPr>
            <a:solidFill>
              <a:schemeClr val="accent6">
                <a:shade val="76000"/>
              </a:schemeClr>
            </a:solidFill>
            <a:ln>
              <a:solidFill>
                <a:schemeClr val="bg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Calculations!$B$6</c:f>
              <c:strCache>
                <c:ptCount val="1"/>
                <c:pt idx="0">
                  <c:v>Total</c:v>
                </c:pt>
              </c:strCache>
            </c:strRef>
          </c:cat>
          <c:val>
            <c:numRef>
              <c:f>Calculations!$D$6</c:f>
              <c:numCache>
                <c:formatCode>\$#,##0.00;\-\$#,##0.00;\$#,##0.00</c:formatCode>
                <c:ptCount val="1"/>
                <c:pt idx="0">
                  <c:v>39523.85</c:v>
                </c:pt>
              </c:numCache>
            </c:numRef>
          </c:val>
          <c:extLst>
            <c:ext xmlns:c16="http://schemas.microsoft.com/office/drawing/2014/chart" uri="{C3380CC4-5D6E-409C-BE32-E72D297353CC}">
              <c16:uniqueId val="{00000002-DE63-4F54-ABBA-D134535E55FD}"/>
            </c:ext>
          </c:extLst>
        </c:ser>
        <c:ser>
          <c:idx val="2"/>
          <c:order val="2"/>
          <c:tx>
            <c:strRef>
              <c:f>Calculations!$E$4:$E$5</c:f>
              <c:strCache>
                <c:ptCount val="1"/>
                <c:pt idx="0">
                  <c:v>Arts</c:v>
                </c:pt>
              </c:strCache>
            </c:strRef>
          </c:tx>
          <c:spPr>
            <a:solidFill>
              <a:schemeClr val="accent6"/>
            </a:solidFill>
            <a:ln>
              <a:solidFill>
                <a:schemeClr val="bg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Calculations!$B$6</c:f>
              <c:strCache>
                <c:ptCount val="1"/>
                <c:pt idx="0">
                  <c:v>Total</c:v>
                </c:pt>
              </c:strCache>
            </c:strRef>
          </c:cat>
          <c:val>
            <c:numRef>
              <c:f>Calculations!$E$6</c:f>
              <c:numCache>
                <c:formatCode>\$#,##0.00;\-\$#,##0.00;\$#,##0.00</c:formatCode>
                <c:ptCount val="1"/>
                <c:pt idx="0">
                  <c:v>37593.18</c:v>
                </c:pt>
              </c:numCache>
            </c:numRef>
          </c:val>
          <c:extLst>
            <c:ext xmlns:c16="http://schemas.microsoft.com/office/drawing/2014/chart" uri="{C3380CC4-5D6E-409C-BE32-E72D297353CC}">
              <c16:uniqueId val="{00000003-DE63-4F54-ABBA-D134535E55FD}"/>
            </c:ext>
          </c:extLst>
        </c:ser>
        <c:ser>
          <c:idx val="3"/>
          <c:order val="3"/>
          <c:tx>
            <c:strRef>
              <c:f>Calculations!$F$4:$F$5</c:f>
              <c:strCache>
                <c:ptCount val="1"/>
                <c:pt idx="0">
                  <c:v>Sporting Goods</c:v>
                </c:pt>
              </c:strCache>
            </c:strRef>
          </c:tx>
          <c:spPr>
            <a:solidFill>
              <a:schemeClr val="accent6">
                <a:lumMod val="60000"/>
                <a:lumOff val="40000"/>
              </a:schemeClr>
            </a:solidFill>
            <a:ln>
              <a:solidFill>
                <a:schemeClr val="bg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Calculations!$B$6</c:f>
              <c:strCache>
                <c:ptCount val="1"/>
                <c:pt idx="0">
                  <c:v>Total</c:v>
                </c:pt>
              </c:strCache>
            </c:strRef>
          </c:cat>
          <c:val>
            <c:numRef>
              <c:f>Calculations!$F$6</c:f>
              <c:numCache>
                <c:formatCode>\$#,##0.00;\-\$#,##0.00;\$#,##0.00</c:formatCode>
                <c:ptCount val="1"/>
                <c:pt idx="0">
                  <c:v>25052.18</c:v>
                </c:pt>
              </c:numCache>
            </c:numRef>
          </c:val>
          <c:extLst>
            <c:ext xmlns:c16="http://schemas.microsoft.com/office/drawing/2014/chart" uri="{C3380CC4-5D6E-409C-BE32-E72D297353CC}">
              <c16:uniqueId val="{00000004-DE63-4F54-ABBA-D134535E55FD}"/>
            </c:ext>
          </c:extLst>
        </c:ser>
        <c:ser>
          <c:idx val="4"/>
          <c:order val="4"/>
          <c:tx>
            <c:strRef>
              <c:f>Calculations!$G$4:$G$5</c:f>
              <c:strCache>
                <c:ptCount val="1"/>
                <c:pt idx="0">
                  <c:v>Celebration</c:v>
                </c:pt>
              </c:strCache>
            </c:strRef>
          </c:tx>
          <c:spPr>
            <a:solidFill>
              <a:schemeClr val="accent6">
                <a:lumMod val="40000"/>
                <a:lumOff val="60000"/>
              </a:schemeClr>
            </a:solidFill>
            <a:ln>
              <a:solidFill>
                <a:schemeClr val="bg1"/>
              </a:solidFill>
            </a:ln>
            <a:effectLst/>
          </c:spPr>
          <c:invertIfNegative val="0"/>
          <c:dPt>
            <c:idx val="0"/>
            <c:invertIfNegative val="0"/>
            <c:bubble3D val="0"/>
            <c:extLst>
              <c:ext xmlns:c16="http://schemas.microsoft.com/office/drawing/2014/chart" uri="{C3380CC4-5D6E-409C-BE32-E72D297353CC}">
                <c16:uniqueId val="{00000006-DE63-4F54-ABBA-D134535E55FD}"/>
              </c:ext>
            </c:extLst>
          </c:dPt>
          <c:dLbls>
            <c:dLbl>
              <c:idx val="0"/>
              <c:layout>
                <c:manualLayout>
                  <c:x val="4.8734770384254923E-2"/>
                  <c:y val="0"/>
                </c:manualLayout>
              </c:layout>
              <c:dLblPos val="ct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6-DE63-4F54-ABBA-D134535E55FD}"/>
                </c:ext>
              </c:extLst>
            </c:dLbl>
            <c:spPr>
              <a:noFill/>
              <a:ln>
                <a:noFill/>
              </a:ln>
              <a:effectLst/>
            </c:spPr>
            <c:txPr>
              <a:bodyPr rot="0" spcFirstLastPara="1" vertOverflow="ellipsis" vert="horz" wrap="square" lIns="38100" tIns="19050" rIns="38100" bIns="19050" anchor="ctr" anchorCtr="0">
                <a:spAutoFit/>
              </a:bodyPr>
              <a:lstStyle/>
              <a:p>
                <a:pPr algn="ctr">
                  <a:defRPr lang="en-US" sz="100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ct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Calculations!$B$6</c:f>
              <c:strCache>
                <c:ptCount val="1"/>
                <c:pt idx="0">
                  <c:v>Total</c:v>
                </c:pt>
              </c:strCache>
            </c:strRef>
          </c:cat>
          <c:val>
            <c:numRef>
              <c:f>Calculations!$G$6</c:f>
              <c:numCache>
                <c:formatCode>\$#,##0.00;\-\$#,##0.00;\$#,##0.00</c:formatCode>
                <c:ptCount val="1"/>
                <c:pt idx="0">
                  <c:v>8059.65</c:v>
                </c:pt>
              </c:numCache>
            </c:numRef>
          </c:val>
          <c:extLst>
            <c:ext xmlns:c16="http://schemas.microsoft.com/office/drawing/2014/chart" uri="{C3380CC4-5D6E-409C-BE32-E72D297353CC}">
              <c16:uniqueId val="{00000005-DE63-4F54-ABBA-D134535E55FD}"/>
            </c:ext>
          </c:extLst>
        </c:ser>
        <c:dLbls>
          <c:dLblPos val="ctr"/>
          <c:showLegendKey val="0"/>
          <c:showVal val="1"/>
          <c:showCatName val="0"/>
          <c:showSerName val="0"/>
          <c:showPercent val="0"/>
          <c:showBubbleSize val="0"/>
        </c:dLbls>
        <c:gapWidth val="150"/>
        <c:overlap val="100"/>
        <c:axId val="1689295439"/>
        <c:axId val="1693041183"/>
      </c:barChart>
      <c:catAx>
        <c:axId val="1689295439"/>
        <c:scaling>
          <c:orientation val="minMax"/>
        </c:scaling>
        <c:delete val="1"/>
        <c:axPos val="l"/>
        <c:numFmt formatCode="General" sourceLinked="1"/>
        <c:majorTickMark val="none"/>
        <c:minorTickMark val="none"/>
        <c:tickLblPos val="nextTo"/>
        <c:crossAx val="1693041183"/>
        <c:crosses val="autoZero"/>
        <c:auto val="1"/>
        <c:lblAlgn val="ctr"/>
        <c:lblOffset val="100"/>
        <c:noMultiLvlLbl val="0"/>
      </c:catAx>
      <c:valAx>
        <c:axId val="1693041183"/>
        <c:scaling>
          <c:orientation val="minMax"/>
        </c:scaling>
        <c:delete val="1"/>
        <c:axPos val="b"/>
        <c:numFmt formatCode="0%" sourceLinked="1"/>
        <c:majorTickMark val="none"/>
        <c:minorTickMark val="none"/>
        <c:tickLblPos val="nextTo"/>
        <c:crossAx val="168929543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[AW Dashboard.xlsx]Calculations!Breakdown</c:name>
    <c:fmtId val="11"/>
  </c:pivotSource>
  <c:chart>
    <c:autoTitleDeleted val="1"/>
    <c:pivotFmts>
      <c:pivotFmt>
        <c:idx val="0"/>
        <c:spPr>
          <a:solidFill>
            <a:schemeClr val="accent6"/>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6"/>
          </a:solidFill>
          <a:ln>
            <a:noFill/>
          </a:ln>
          <a:effectLst/>
        </c:spPr>
        <c:dLbl>
          <c:idx val="0"/>
          <c:layout>
            <c:manualLayout>
              <c:x val="-0.1030212976721149"/>
              <c:y val="2.1218890680033321E-17"/>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6"/>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6"/>
          </a:solidFill>
          <a:ln>
            <a:noFill/>
          </a:ln>
          <a:effectLst/>
        </c:spPr>
        <c:dLbl>
          <c:idx val="0"/>
          <c:layout>
            <c:manualLayout>
              <c:x val="-0.1030212976721149"/>
              <c:y val="2.1218890680033321E-17"/>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tx1">
              <a:lumMod val="75000"/>
              <a:lumOff val="25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tx1">
              <a:lumMod val="75000"/>
              <a:lumOff val="25000"/>
            </a:schemeClr>
          </a:solidFill>
          <a:ln>
            <a:noFill/>
          </a:ln>
          <a:effectLst/>
        </c:spPr>
        <c:dLbl>
          <c:idx val="0"/>
          <c:layout>
            <c:manualLayout>
              <c:x val="-0.10436160651674266"/>
              <c:y val="4.3383006877469204E-7"/>
            </c:manualLayout>
          </c:layout>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manualLayout>
                  <c:w val="0.23399491094147581"/>
                  <c:h val="0.18660633484162895"/>
                </c:manualLayout>
              </c15:layout>
            </c:ext>
          </c:extLst>
        </c:dLbl>
      </c:pivotFmt>
      <c:pivotFmt>
        <c:idx val="6"/>
        <c:spPr>
          <a:solidFill>
            <a:schemeClr val="tx1">
              <a:lumMod val="75000"/>
              <a:lumOff val="25000"/>
            </a:schemeClr>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manualLayout>
                  <c:w val="0.28827820186598813"/>
                  <c:h val="0.18660633484162895"/>
                </c:manualLayout>
              </c15:layout>
            </c:ext>
          </c:extLst>
        </c:dLbl>
      </c:pivotFmt>
      <c:pivotFmt>
        <c:idx val="7"/>
        <c:dLbl>
          <c:idx val="0"/>
          <c:spPr>
            <a:noFill/>
            <a:ln>
              <a:noFill/>
            </a:ln>
            <a:effectLst/>
          </c:spPr>
          <c:txPr>
            <a:bodyPr rot="0" spcFirstLastPara="1" vertOverflow="ellipsis" vert="horz" wrap="square" lIns="38100" tIns="19050" rIns="38100" bIns="19050" anchor="ctr" anchorCtr="1">
              <a:noAutofit/>
            </a:bodyPr>
            <a:lstStyle/>
            <a:p>
              <a:pPr>
                <a:defRPr sz="105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manualLayout>
                  <c:w val="0.25435114503816791"/>
                  <c:h val="0.12648590871842375"/>
                </c:manualLayout>
              </c15:layout>
            </c:ext>
          </c:extLst>
        </c:dLbl>
      </c:pivotFmt>
      <c:pivotFmt>
        <c:idx val="8"/>
        <c:dLbl>
          <c:idx val="0"/>
          <c:spPr>
            <a:noFill/>
            <a:ln>
              <a:noFill/>
            </a:ln>
            <a:effectLst/>
          </c:spPr>
          <c:txPr>
            <a:bodyPr rot="0" spcFirstLastPara="1" vertOverflow="ellipsis" vert="horz" wrap="square" lIns="38100" tIns="19050" rIns="38100" bIns="19050" anchor="ctr" anchorCtr="1">
              <a:noAutofit/>
            </a:bodyPr>
            <a:lstStyle/>
            <a:p>
              <a:pPr>
                <a:defRPr sz="105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manualLayout>
                  <c:w val="0.25095843935538592"/>
                  <c:h val="9.0286813695799328E-2"/>
                </c:manualLayout>
              </c15:layout>
            </c:ext>
          </c:extLst>
        </c:dLbl>
      </c:pivotFmt>
      <c:pivotFmt>
        <c:idx val="9"/>
        <c:dLbl>
          <c:idx val="0"/>
          <c:spPr>
            <a:noFill/>
            <a:ln>
              <a:noFill/>
            </a:ln>
            <a:effectLst/>
          </c:spPr>
          <c:txPr>
            <a:bodyPr rot="0" spcFirstLastPara="1" vertOverflow="ellipsis" vert="horz" wrap="square" lIns="38100" tIns="19050" rIns="38100" bIns="19050" anchor="ctr" anchorCtr="1">
              <a:noAutofit/>
            </a:bodyPr>
            <a:lstStyle/>
            <a:p>
              <a:pPr>
                <a:defRPr sz="105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manualLayout>
                  <c:w val="0.22042408821034776"/>
                  <c:h val="0.10838636120711154"/>
                </c:manualLayout>
              </c15:layout>
            </c:ext>
          </c:extLst>
        </c:dLbl>
      </c:pivotFmt>
    </c:pivotFmts>
    <c:plotArea>
      <c:layout>
        <c:manualLayout>
          <c:layoutTarget val="inner"/>
          <c:xMode val="edge"/>
          <c:yMode val="edge"/>
          <c:x val="0.14828669853768278"/>
          <c:y val="2.391629297458894E-2"/>
          <c:w val="0.84905038186016224"/>
          <c:h val="0.91031390134529155"/>
        </c:manualLayout>
      </c:layout>
      <c:barChart>
        <c:barDir val="bar"/>
        <c:grouping val="clustered"/>
        <c:varyColors val="0"/>
        <c:ser>
          <c:idx val="0"/>
          <c:order val="0"/>
          <c:tx>
            <c:strRef>
              <c:f>Calculations!$C$19</c:f>
              <c:strCache>
                <c:ptCount val="1"/>
                <c:pt idx="0">
                  <c:v>Total</c:v>
                </c:pt>
              </c:strCache>
            </c:strRef>
          </c:tx>
          <c:spPr>
            <a:solidFill>
              <a:schemeClr val="tx1">
                <a:lumMod val="75000"/>
                <a:lumOff val="25000"/>
              </a:schemeClr>
            </a:solidFill>
            <a:ln>
              <a:noFill/>
            </a:ln>
            <a:effectLst/>
          </c:spPr>
          <c:invertIfNegative val="0"/>
          <c:dPt>
            <c:idx val="0"/>
            <c:invertIfNegative val="0"/>
            <c:bubble3D val="0"/>
            <c:extLst>
              <c:ext xmlns:c16="http://schemas.microsoft.com/office/drawing/2014/chart" uri="{C3380CC4-5D6E-409C-BE32-E72D297353CC}">
                <c16:uniqueId val="{00000000-CE9F-4C3A-A5C0-7DF0C755D5EA}"/>
              </c:ext>
            </c:extLst>
          </c:dPt>
          <c:dPt>
            <c:idx val="2"/>
            <c:invertIfNegative val="0"/>
            <c:bubble3D val="0"/>
            <c:extLst>
              <c:ext xmlns:c16="http://schemas.microsoft.com/office/drawing/2014/chart" uri="{C3380CC4-5D6E-409C-BE32-E72D297353CC}">
                <c16:uniqueId val="{00000001-A754-40DB-B514-E790D09FC526}"/>
              </c:ext>
            </c:extLst>
          </c:dPt>
          <c:dLbls>
            <c:dLbl>
              <c:idx val="0"/>
              <c:layout>
                <c:manualLayout>
                  <c:x val="-0.10436160651674266"/>
                  <c:y val="4.3383006877469204E-7"/>
                </c:manualLayout>
              </c:layout>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manualLayout>
                      <c:w val="0.23399491094147581"/>
                      <c:h val="0.18660633484162895"/>
                    </c:manualLayout>
                  </c15:layout>
                </c:ext>
                <c:ext xmlns:c16="http://schemas.microsoft.com/office/drawing/2014/chart" uri="{C3380CC4-5D6E-409C-BE32-E72D297353CC}">
                  <c16:uniqueId val="{00000000-CE9F-4C3A-A5C0-7DF0C755D5EA}"/>
                </c:ext>
              </c:extLst>
            </c:dLbl>
            <c:dLbl>
              <c:idx val="2"/>
              <c:dLblPos val="outEnd"/>
              <c:showLegendKey val="0"/>
              <c:showVal val="1"/>
              <c:showCatName val="0"/>
              <c:showSerName val="0"/>
              <c:showPercent val="0"/>
              <c:showBubbleSize val="0"/>
              <c:extLst>
                <c:ext xmlns:c15="http://schemas.microsoft.com/office/drawing/2012/chart" uri="{CE6537A1-D6FC-4f65-9D91-7224C49458BB}">
                  <c15:layout>
                    <c:manualLayout>
                      <c:w val="0.28827820186598813"/>
                      <c:h val="0.18660633484162895"/>
                    </c:manualLayout>
                  </c15:layout>
                </c:ext>
                <c:ext xmlns:c16="http://schemas.microsoft.com/office/drawing/2014/chart" uri="{C3380CC4-5D6E-409C-BE32-E72D297353CC}">
                  <c16:uniqueId val="{00000001-A754-40DB-B514-E790D09FC526}"/>
                </c:ext>
              </c:extLst>
            </c:dLbl>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Calculations!$B$20:$B$25</c:f>
              <c:strCache>
                <c:ptCount val="5"/>
                <c:pt idx="0">
                  <c:v>California</c:v>
                </c:pt>
                <c:pt idx="1">
                  <c:v>Michigan</c:v>
                </c:pt>
                <c:pt idx="2">
                  <c:v>Oregon</c:v>
                </c:pt>
                <c:pt idx="3">
                  <c:v>Missouri</c:v>
                </c:pt>
                <c:pt idx="4">
                  <c:v>Alberta</c:v>
                </c:pt>
              </c:strCache>
            </c:strRef>
          </c:cat>
          <c:val>
            <c:numRef>
              <c:f>Calculations!$C$20:$C$25</c:f>
              <c:numCache>
                <c:formatCode>\$#,##0.00;\-\$#,##0.00;\$#,##0.00</c:formatCode>
                <c:ptCount val="5"/>
                <c:pt idx="0">
                  <c:v>179723.59</c:v>
                </c:pt>
                <c:pt idx="1">
                  <c:v>11560</c:v>
                </c:pt>
                <c:pt idx="2">
                  <c:v>5832.29</c:v>
                </c:pt>
                <c:pt idx="3">
                  <c:v>3707.14</c:v>
                </c:pt>
                <c:pt idx="4">
                  <c:v>2134.5500000000002</c:v>
                </c:pt>
              </c:numCache>
            </c:numRef>
          </c:val>
          <c:extLst>
            <c:ext xmlns:c16="http://schemas.microsoft.com/office/drawing/2014/chart" uri="{C3380CC4-5D6E-409C-BE32-E72D297353CC}">
              <c16:uniqueId val="{00000001-CE9F-4C3A-A5C0-7DF0C755D5EA}"/>
            </c:ext>
          </c:extLst>
        </c:ser>
        <c:dLbls>
          <c:dLblPos val="outEnd"/>
          <c:showLegendKey val="0"/>
          <c:showVal val="1"/>
          <c:showCatName val="0"/>
          <c:showSerName val="0"/>
          <c:showPercent val="0"/>
          <c:showBubbleSize val="0"/>
        </c:dLbls>
        <c:gapWidth val="31"/>
        <c:axId val="1819977375"/>
        <c:axId val="1826736319"/>
      </c:barChart>
      <c:catAx>
        <c:axId val="1819977375"/>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6736319"/>
        <c:crosses val="autoZero"/>
        <c:auto val="1"/>
        <c:lblAlgn val="ctr"/>
        <c:lblOffset val="100"/>
        <c:noMultiLvlLbl val="0"/>
      </c:catAx>
      <c:valAx>
        <c:axId val="1826736319"/>
        <c:scaling>
          <c:orientation val="minMax"/>
        </c:scaling>
        <c:delete val="1"/>
        <c:axPos val="t"/>
        <c:numFmt formatCode="\$#,##0.00;\-\$#,##0.00;\$#,##0.00" sourceLinked="1"/>
        <c:majorTickMark val="none"/>
        <c:minorTickMark val="none"/>
        <c:tickLblPos val="nextTo"/>
        <c:crossAx val="181997737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[AW Dashboard.xlsx]Calculations!PivotTable9</c:name>
    <c:fmtId val="6"/>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rgbClr val="008080"/>
          </a:solidFill>
          <a:ln w="19050">
            <a:solidFill>
              <a:schemeClr val="lt1"/>
            </a:solidFill>
          </a:ln>
          <a:effectLst/>
        </c:spPr>
        <c:dLbl>
          <c:idx val="0"/>
          <c:layout>
            <c:manualLayout>
              <c:x val="0.1821583813069439"/>
              <c:y val="0.13888888888888887"/>
            </c:manualLayout>
          </c:layout>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showLegendKey val="0"/>
          <c:showVal val="1"/>
          <c:showCatName val="1"/>
          <c:showSerName val="0"/>
          <c:showPercent val="0"/>
          <c:showBubbleSize val="0"/>
          <c:separator>
</c:separator>
          <c:extLst>
            <c:ext xmlns:c15="http://schemas.microsoft.com/office/drawing/2012/chart" uri="{CE6537A1-D6FC-4f65-9D91-7224C49458BB}">
              <c15:layout>
                <c:manualLayout>
                  <c:w val="0.34223342928055445"/>
                  <c:h val="0.20784740449110523"/>
                </c:manualLayout>
              </c15:layout>
            </c:ext>
          </c:extLst>
        </c:dLbl>
      </c:pivotFmt>
      <c:pivotFmt>
        <c:idx val="2"/>
        <c:spPr>
          <a:solidFill>
            <a:schemeClr val="accent6">
              <a:lumMod val="20000"/>
              <a:lumOff val="8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n-US"/>
            </a:p>
          </c:txPr>
          <c:showLegendKey val="0"/>
          <c:showVal val="1"/>
          <c:showCatName val="1"/>
          <c:showSerName val="0"/>
          <c:showPercent val="0"/>
          <c:showBubbleSize val="0"/>
          <c:separator>
</c:separator>
          <c:extLst>
            <c:ext xmlns:c15="http://schemas.microsoft.com/office/drawing/2012/chart" uri="{CE6537A1-D6FC-4f65-9D91-7224C49458BB}">
              <c15:layout>
                <c:manualLayout>
                  <c:w val="0.36739951312732433"/>
                  <c:h val="0.20784740449110523"/>
                </c:manualLayout>
              </c15:layout>
            </c:ext>
          </c:extLst>
        </c:dLbl>
      </c:pivotFmt>
      <c:pivotFmt>
        <c:idx val="3"/>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6">
              <a:lumMod val="20000"/>
              <a:lumOff val="8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n-US"/>
            </a:p>
          </c:txPr>
          <c:showLegendKey val="0"/>
          <c:showVal val="1"/>
          <c:showCatName val="1"/>
          <c:showSerName val="0"/>
          <c:showPercent val="0"/>
          <c:showBubbleSize val="0"/>
          <c:separator>
</c:separator>
          <c:extLst>
            <c:ext xmlns:c15="http://schemas.microsoft.com/office/drawing/2012/chart" uri="{CE6537A1-D6FC-4f65-9D91-7224C49458BB}">
              <c15:layout>
                <c:manualLayout>
                  <c:w val="0.36739951312732433"/>
                  <c:h val="0.20784740449110523"/>
                </c:manualLayout>
              </c15:layout>
            </c:ext>
          </c:extLst>
        </c:dLbl>
      </c:pivotFmt>
      <c:pivotFmt>
        <c:idx val="5"/>
        <c:spPr>
          <a:solidFill>
            <a:srgbClr val="008080"/>
          </a:solidFill>
          <a:ln w="19050">
            <a:solidFill>
              <a:schemeClr val="lt1"/>
            </a:solidFill>
          </a:ln>
          <a:effectLst/>
        </c:spPr>
        <c:dLbl>
          <c:idx val="0"/>
          <c:layout>
            <c:manualLayout>
              <c:x val="0.1821583813069439"/>
              <c:y val="0.13888888888888887"/>
            </c:manualLayout>
          </c:layout>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showLegendKey val="0"/>
          <c:showVal val="1"/>
          <c:showCatName val="1"/>
          <c:showSerName val="0"/>
          <c:showPercent val="0"/>
          <c:showBubbleSize val="0"/>
          <c:separator>
</c:separator>
          <c:extLst>
            <c:ext xmlns:c15="http://schemas.microsoft.com/office/drawing/2012/chart" uri="{CE6537A1-D6FC-4f65-9D91-7224C49458BB}">
              <c15:layout>
                <c:manualLayout>
                  <c:w val="0.34223342928055445"/>
                  <c:h val="0.20784740449110523"/>
                </c:manualLayout>
              </c15:layout>
            </c:ext>
          </c:extLst>
        </c:dLbl>
      </c:pivotFmt>
      <c:pivotFmt>
        <c:idx val="6"/>
        <c:spPr>
          <a:solidFill>
            <a:schemeClr val="accent1"/>
          </a:solidFill>
          <a:ln w="19050">
            <a:solidFill>
              <a:schemeClr val="bg1"/>
            </a:solidFill>
          </a:ln>
          <a:effectLst/>
        </c:spPr>
        <c:marker>
          <c:symbol val="none"/>
        </c:marker>
        <c:dLbl>
          <c:idx val="0"/>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showLegendKey val="0"/>
          <c:showVal val="0"/>
          <c:showCatName val="0"/>
          <c:showSerName val="0"/>
          <c:showPercent val="1"/>
          <c:showBubbleSize val="0"/>
          <c:extLst>
            <c:ext xmlns:c15="http://schemas.microsoft.com/office/drawing/2012/chart" uri="{CE6537A1-D6FC-4f65-9D91-7224C49458BB}"/>
          </c:extLst>
        </c:dLbl>
      </c:pivotFmt>
      <c:pivotFmt>
        <c:idx val="7"/>
        <c:spPr>
          <a:solidFill>
            <a:schemeClr val="accent6">
              <a:lumMod val="60000"/>
              <a:lumOff val="40000"/>
            </a:schemeClr>
          </a:solidFill>
          <a:ln w="28575">
            <a:solidFill>
              <a:schemeClr val="bg1"/>
            </a:solidFill>
          </a:ln>
          <a:effectLst/>
        </c:spPr>
        <c:dLbl>
          <c:idx val="0"/>
          <c:layout>
            <c:manualLayout>
              <c:x val="-0.13434612173946126"/>
              <c:y val="0.14291594417123843"/>
            </c:manualLayout>
          </c:layout>
          <c:tx>
            <c:rich>
              <a:bodyPr rot="0" spcFirstLastPara="1" vertOverflow="ellipsis" vert="horz" wrap="square" lIns="38100" tIns="19050" rIns="38100" bIns="19050" anchor="ctr" anchorCtr="0">
                <a:spAutoFit/>
              </a:bodyPr>
              <a:lstStyle/>
              <a:p>
                <a:pPr algn="ctr">
                  <a:defRPr lang="en-US" sz="1050" b="1" i="0" u="none" strike="noStrike" kern="1200" baseline="0">
                    <a:solidFill>
                      <a:sysClr val="windowText" lastClr="000000"/>
                    </a:solidFill>
                    <a:latin typeface="Segoe UI" panose="020B0502040204020203" pitchFamily="34" charset="0"/>
                    <a:ea typeface="+mn-ea"/>
                    <a:cs typeface="Segoe UI" panose="020B0502040204020203" pitchFamily="34" charset="0"/>
                  </a:defRPr>
                </a:pPr>
                <a:fld id="{A55BBCA0-CBD3-4DCA-8997-A6526DD34313}" type="CATEGORYNAME">
                  <a:rPr lang="en-US">
                    <a:solidFill>
                      <a:sysClr val="windowText" lastClr="000000"/>
                    </a:solidFill>
                  </a:rPr>
                  <a:pPr algn="ctr">
                    <a:defRPr lang="en-US" sz="1050" b="1">
                      <a:solidFill>
                        <a:sysClr val="windowText" lastClr="000000"/>
                      </a:solidFill>
                      <a:latin typeface="Segoe UI" panose="020B0502040204020203" pitchFamily="34" charset="0"/>
                      <a:cs typeface="Segoe UI" panose="020B0502040204020203" pitchFamily="34" charset="0"/>
                    </a:defRPr>
                  </a:pPr>
                  <a:t>[CATEGORY NAME]</a:t>
                </a:fld>
                <a:r>
                  <a:rPr lang="en-US" baseline="0">
                    <a:solidFill>
                      <a:sysClr val="windowText" lastClr="000000"/>
                    </a:solidFill>
                  </a:rPr>
                  <a:t>
</a:t>
                </a:r>
                <a:fld id="{E5F9B180-546C-492C-AD92-3EC471E07336}" type="PERCENTAGE">
                  <a:rPr lang="en-US" sz="1800" baseline="0">
                    <a:solidFill>
                      <a:sysClr val="windowText" lastClr="000000"/>
                    </a:solidFill>
                  </a:rPr>
                  <a:pPr algn="ctr">
                    <a:defRPr lang="en-US" sz="1050" b="1">
                      <a:solidFill>
                        <a:sysClr val="windowText" lastClr="000000"/>
                      </a:solidFill>
                      <a:latin typeface="Segoe UI" panose="020B0502040204020203" pitchFamily="34" charset="0"/>
                      <a:cs typeface="Segoe UI" panose="020B0502040204020203" pitchFamily="34" charset="0"/>
                    </a:defRPr>
                  </a:pPr>
                  <a:t>[PERCENTAGE]</a:t>
                </a:fld>
                <a:endParaRPr lang="en-US" baseline="0">
                  <a:solidFill>
                    <a:sysClr val="windowText" lastClr="000000"/>
                  </a:solidFill>
                </a:endParaRPr>
              </a:p>
            </c:rich>
          </c:tx>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n-US"/>
            </a:p>
          </c:txPr>
          <c:showLegendKey val="0"/>
          <c:showVal val="0"/>
          <c:showCatName val="1"/>
          <c:showSerName val="0"/>
          <c:showPercent val="1"/>
          <c:showBubbleSize val="0"/>
          <c:separator>
</c:separator>
          <c:extLst>
            <c:ext xmlns:c15="http://schemas.microsoft.com/office/drawing/2012/chart" uri="{CE6537A1-D6FC-4f65-9D91-7224C49458BB}">
              <c15:layout>
                <c:manualLayout>
                  <c:w val="0.44147359031101502"/>
                  <c:h val="0.2078475716851183"/>
                </c:manualLayout>
              </c15:layout>
              <c15:dlblFieldTable/>
              <c15:showDataLabelsRange val="0"/>
            </c:ext>
          </c:extLst>
        </c:dLbl>
      </c:pivotFmt>
      <c:pivotFmt>
        <c:idx val="8"/>
        <c:spPr>
          <a:solidFill>
            <a:schemeClr val="accent6">
              <a:lumMod val="20000"/>
              <a:lumOff val="80000"/>
            </a:schemeClr>
          </a:solidFill>
          <a:ln w="38100">
            <a:solidFill>
              <a:schemeClr val="bg1"/>
            </a:solidFill>
          </a:ln>
          <a:effectLst/>
        </c:spPr>
        <c:dLbl>
          <c:idx val="0"/>
          <c:layout>
            <c:manualLayout>
              <c:x val="0.11251158697050197"/>
              <c:y val="0.11164577352018723"/>
            </c:manualLayout>
          </c:layout>
          <c:tx>
            <c:rich>
              <a:bodyPr rot="0" spcFirstLastPara="1" vertOverflow="ellipsis" vert="horz" wrap="square" lIns="38100" tIns="19050" rIns="38100" bIns="19050" anchor="ctr" anchorCtr="0">
                <a:spAutoFit/>
              </a:bodyPr>
              <a:lstStyle/>
              <a:p>
                <a:pPr algn="ctr">
                  <a:defRPr lang="en-US" sz="1050" b="1" i="0" u="none" strike="noStrike" kern="1200" baseline="0">
                    <a:solidFill>
                      <a:schemeClr val="bg1"/>
                    </a:solidFill>
                    <a:latin typeface="Segoe UI" panose="020B0502040204020203" pitchFamily="34" charset="0"/>
                    <a:ea typeface="+mn-ea"/>
                    <a:cs typeface="Segoe UI" panose="020B0502040204020203" pitchFamily="34" charset="0"/>
                  </a:defRPr>
                </a:pPr>
                <a:fld id="{17F399A8-F337-4F72-A49B-3CF0E089286F}" type="CATEGORYNAME">
                  <a:rPr lang="en-US">
                    <a:solidFill>
                      <a:sysClr val="windowText" lastClr="000000"/>
                    </a:solidFill>
                  </a:rPr>
                  <a:pPr algn="ctr">
                    <a:defRPr lang="en-US" sz="1050" b="1">
                      <a:solidFill>
                        <a:schemeClr val="bg1"/>
                      </a:solidFill>
                      <a:latin typeface="Segoe UI" panose="020B0502040204020203" pitchFamily="34" charset="0"/>
                      <a:cs typeface="Segoe UI" panose="020B0502040204020203" pitchFamily="34" charset="0"/>
                    </a:defRPr>
                  </a:pPr>
                  <a:t>[CATEGORY NAME]</a:t>
                </a:fld>
                <a:r>
                  <a:rPr lang="en-US" baseline="0">
                    <a:solidFill>
                      <a:sysClr val="windowText" lastClr="000000"/>
                    </a:solidFill>
                  </a:rPr>
                  <a:t>
</a:t>
                </a:r>
                <a:fld id="{F5199AF4-5ED7-45CB-A780-07537AC513A4}" type="PERCENTAGE">
                  <a:rPr lang="en-US" sz="1800" baseline="0">
                    <a:solidFill>
                      <a:sysClr val="windowText" lastClr="000000"/>
                    </a:solidFill>
                  </a:rPr>
                  <a:pPr algn="ctr">
                    <a:defRPr lang="en-US" sz="1050" b="1">
                      <a:solidFill>
                        <a:schemeClr val="bg1"/>
                      </a:solidFill>
                      <a:latin typeface="Segoe UI" panose="020B0502040204020203" pitchFamily="34" charset="0"/>
                      <a:cs typeface="Segoe UI" panose="020B0502040204020203" pitchFamily="34" charset="0"/>
                    </a:defRPr>
                  </a:pPr>
                  <a:t>[PERCENTAGE]</a:t>
                </a:fld>
                <a:endParaRPr lang="en-US" baseline="0">
                  <a:solidFill>
                    <a:sysClr val="windowText" lastClr="000000"/>
                  </a:solidFill>
                </a:endParaRPr>
              </a:p>
            </c:rich>
          </c:tx>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showLegendKey val="0"/>
          <c:showVal val="0"/>
          <c:showCatName val="1"/>
          <c:showSerName val="0"/>
          <c:showPercent val="1"/>
          <c:showBubbleSize val="0"/>
          <c:separator>
</c:separator>
          <c:extLst>
            <c:ext xmlns:c15="http://schemas.microsoft.com/office/drawing/2012/chart" uri="{CE6537A1-D6FC-4f65-9D91-7224C49458BB}">
              <c15:layout>
                <c:manualLayout>
                  <c:w val="0.44680870773506254"/>
                  <c:h val="0.2078475716851183"/>
                </c:manualLayout>
              </c15:layout>
              <c15:dlblFieldTable/>
              <c15:showDataLabelsRange val="0"/>
            </c:ext>
          </c:extLst>
        </c:dLbl>
      </c:pivotFmt>
    </c:pivotFmts>
    <c:plotArea>
      <c:layout>
        <c:manualLayout>
          <c:layoutTarget val="inner"/>
          <c:xMode val="edge"/>
          <c:yMode val="edge"/>
          <c:x val="3.8194444444444448E-2"/>
          <c:y val="5.4178696412948382E-2"/>
          <c:w val="0.87531682406768641"/>
          <c:h val="0.94582130358705163"/>
        </c:manualLayout>
      </c:layout>
      <c:doughnutChart>
        <c:varyColors val="1"/>
        <c:ser>
          <c:idx val="0"/>
          <c:order val="0"/>
          <c:tx>
            <c:strRef>
              <c:f>Calculations!$G$11</c:f>
              <c:strCache>
                <c:ptCount val="1"/>
                <c:pt idx="0">
                  <c:v>Total</c:v>
                </c:pt>
              </c:strCache>
            </c:strRef>
          </c:tx>
          <c:spPr>
            <a:ln>
              <a:solidFill>
                <a:schemeClr val="bg1"/>
              </a:solidFill>
            </a:ln>
          </c:spPr>
          <c:dPt>
            <c:idx val="0"/>
            <c:bubble3D val="0"/>
            <c:spPr>
              <a:solidFill>
                <a:schemeClr val="accent6">
                  <a:lumMod val="60000"/>
                  <a:lumOff val="40000"/>
                </a:schemeClr>
              </a:solidFill>
              <a:ln w="28575">
                <a:solidFill>
                  <a:schemeClr val="bg1"/>
                </a:solidFill>
              </a:ln>
              <a:effectLst/>
            </c:spPr>
            <c:extLst>
              <c:ext xmlns:c16="http://schemas.microsoft.com/office/drawing/2014/chart" uri="{C3380CC4-5D6E-409C-BE32-E72D297353CC}">
                <c16:uniqueId val="{00000001-B1C5-47D0-B6AF-C8E9996FB6AA}"/>
              </c:ext>
            </c:extLst>
          </c:dPt>
          <c:dPt>
            <c:idx val="1"/>
            <c:bubble3D val="0"/>
            <c:spPr>
              <a:solidFill>
                <a:schemeClr val="accent6">
                  <a:lumMod val="20000"/>
                  <a:lumOff val="80000"/>
                </a:schemeClr>
              </a:solidFill>
              <a:ln w="38100">
                <a:solidFill>
                  <a:schemeClr val="bg1"/>
                </a:solidFill>
              </a:ln>
              <a:effectLst/>
            </c:spPr>
            <c:extLst>
              <c:ext xmlns:c16="http://schemas.microsoft.com/office/drawing/2014/chart" uri="{C3380CC4-5D6E-409C-BE32-E72D297353CC}">
                <c16:uniqueId val="{00000003-B1C5-47D0-B6AF-C8E9996FB6AA}"/>
              </c:ext>
            </c:extLst>
          </c:dPt>
          <c:dLbls>
            <c:dLbl>
              <c:idx val="0"/>
              <c:layout>
                <c:manualLayout>
                  <c:x val="-0.13434612173946126"/>
                  <c:y val="0.14291594417123843"/>
                </c:manualLayout>
              </c:layout>
              <c:tx>
                <c:rich>
                  <a:bodyPr rot="0" spcFirstLastPara="1" vertOverflow="ellipsis" vert="horz" wrap="square" lIns="38100" tIns="19050" rIns="38100" bIns="19050" anchor="ctr" anchorCtr="0">
                    <a:spAutoFit/>
                  </a:bodyPr>
                  <a:lstStyle/>
                  <a:p>
                    <a:pPr algn="ctr">
                      <a:defRPr lang="en-US" sz="1050" b="1" i="0" u="none" strike="noStrike" kern="1200" baseline="0">
                        <a:solidFill>
                          <a:sysClr val="windowText" lastClr="000000"/>
                        </a:solidFill>
                        <a:latin typeface="Segoe UI" panose="020B0502040204020203" pitchFamily="34" charset="0"/>
                        <a:ea typeface="+mn-ea"/>
                        <a:cs typeface="Segoe UI" panose="020B0502040204020203" pitchFamily="34" charset="0"/>
                      </a:defRPr>
                    </a:pPr>
                    <a:fld id="{A55BBCA0-CBD3-4DCA-8997-A6526DD34313}" type="CATEGORYNAME">
                      <a:rPr lang="en-US">
                        <a:solidFill>
                          <a:sysClr val="windowText" lastClr="000000"/>
                        </a:solidFill>
                      </a:rPr>
                      <a:pPr algn="ctr">
                        <a:defRPr lang="en-US" sz="1050" b="1">
                          <a:solidFill>
                            <a:sysClr val="windowText" lastClr="000000"/>
                          </a:solidFill>
                          <a:latin typeface="Segoe UI" panose="020B0502040204020203" pitchFamily="34" charset="0"/>
                          <a:cs typeface="Segoe UI" panose="020B0502040204020203" pitchFamily="34" charset="0"/>
                        </a:defRPr>
                      </a:pPr>
                      <a:t>[CATEGORY NAME]</a:t>
                    </a:fld>
                    <a:r>
                      <a:rPr lang="en-US" baseline="0">
                        <a:solidFill>
                          <a:sysClr val="windowText" lastClr="000000"/>
                        </a:solidFill>
                      </a:rPr>
                      <a:t>
</a:t>
                    </a:r>
                    <a:fld id="{E5F9B180-546C-492C-AD92-3EC471E07336}" type="PERCENTAGE">
                      <a:rPr lang="en-US" sz="1800" baseline="0">
                        <a:solidFill>
                          <a:sysClr val="windowText" lastClr="000000"/>
                        </a:solidFill>
                      </a:rPr>
                      <a:pPr algn="ctr">
                        <a:defRPr lang="en-US" sz="1050" b="1">
                          <a:solidFill>
                            <a:sysClr val="windowText" lastClr="000000"/>
                          </a:solidFill>
                          <a:latin typeface="Segoe UI" panose="020B0502040204020203" pitchFamily="34" charset="0"/>
                          <a:cs typeface="Segoe UI" panose="020B0502040204020203" pitchFamily="34" charset="0"/>
                        </a:defRPr>
                      </a:pPr>
                      <a:t>[PERCENTAGE]</a:t>
                    </a:fld>
                    <a:endParaRPr lang="en-US" baseline="0">
                      <a:solidFill>
                        <a:sysClr val="windowText" lastClr="000000"/>
                      </a:solidFill>
                    </a:endParaRPr>
                  </a:p>
                </c:rich>
              </c:tx>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n-US"/>
                </a:p>
              </c:txPr>
              <c:showLegendKey val="0"/>
              <c:showVal val="0"/>
              <c:showCatName val="1"/>
              <c:showSerName val="0"/>
              <c:showPercent val="1"/>
              <c:showBubbleSize val="0"/>
              <c:separator>
</c:separator>
              <c:extLst>
                <c:ext xmlns:c15="http://schemas.microsoft.com/office/drawing/2012/chart" uri="{CE6537A1-D6FC-4f65-9D91-7224C49458BB}">
                  <c15:layout>
                    <c:manualLayout>
                      <c:w val="0.44147359031101502"/>
                      <c:h val="0.2078475716851183"/>
                    </c:manualLayout>
                  </c15:layout>
                  <c15:dlblFieldTable/>
                  <c15:showDataLabelsRange val="0"/>
                </c:ext>
                <c:ext xmlns:c16="http://schemas.microsoft.com/office/drawing/2014/chart" uri="{C3380CC4-5D6E-409C-BE32-E72D297353CC}">
                  <c16:uniqueId val="{00000001-B1C5-47D0-B6AF-C8E9996FB6AA}"/>
                </c:ext>
              </c:extLst>
            </c:dLbl>
            <c:dLbl>
              <c:idx val="1"/>
              <c:layout>
                <c:manualLayout>
                  <c:x val="0.11251158697050197"/>
                  <c:y val="0.11164577352018723"/>
                </c:manualLayout>
              </c:layout>
              <c:tx>
                <c:rich>
                  <a:bodyPr/>
                  <a:lstStyle/>
                  <a:p>
                    <a:fld id="{17F399A8-F337-4F72-A49B-3CF0E089286F}" type="CATEGORYNAME">
                      <a:rPr lang="en-US">
                        <a:solidFill>
                          <a:sysClr val="windowText" lastClr="000000"/>
                        </a:solidFill>
                      </a:rPr>
                      <a:pPr/>
                      <a:t>[CATEGORY NAME]</a:t>
                    </a:fld>
                    <a:r>
                      <a:rPr lang="en-US" baseline="0">
                        <a:solidFill>
                          <a:sysClr val="windowText" lastClr="000000"/>
                        </a:solidFill>
                      </a:rPr>
                      <a:t>
</a:t>
                    </a:r>
                    <a:fld id="{F5199AF4-5ED7-45CB-A780-07537AC513A4}" type="PERCENTAGE">
                      <a:rPr lang="en-US" sz="1800" baseline="0">
                        <a:solidFill>
                          <a:sysClr val="windowText" lastClr="000000"/>
                        </a:solidFill>
                      </a:rPr>
                      <a:pPr/>
                      <a:t>[PERCENTAGE]</a:t>
                    </a:fld>
                    <a:endParaRPr lang="en-US" baseline="0">
                      <a:solidFill>
                        <a:sysClr val="windowText" lastClr="000000"/>
                      </a:solidFill>
                    </a:endParaRPr>
                  </a:p>
                </c:rich>
              </c:tx>
              <c:showLegendKey val="0"/>
              <c:showVal val="0"/>
              <c:showCatName val="1"/>
              <c:showSerName val="0"/>
              <c:showPercent val="1"/>
              <c:showBubbleSize val="0"/>
              <c:separator>
</c:separator>
              <c:extLst>
                <c:ext xmlns:c15="http://schemas.microsoft.com/office/drawing/2012/chart" uri="{CE6537A1-D6FC-4f65-9D91-7224C49458BB}">
                  <c15:layout>
                    <c:manualLayout>
                      <c:w val="0.44680870773506254"/>
                      <c:h val="0.2078475716851183"/>
                    </c:manualLayout>
                  </c15:layout>
                  <c15:dlblFieldTable/>
                  <c15:showDataLabelsRange val="0"/>
                </c:ext>
                <c:ext xmlns:c16="http://schemas.microsoft.com/office/drawing/2014/chart" uri="{C3380CC4-5D6E-409C-BE32-E72D297353CC}">
                  <c16:uniqueId val="{00000003-B1C5-47D0-B6AF-C8E9996FB6AA}"/>
                </c:ext>
              </c:extLst>
            </c:dLbl>
            <c:spPr>
              <a:noFill/>
              <a:ln>
                <a:noFill/>
              </a:ln>
              <a:effectLst/>
            </c:spPr>
            <c:txPr>
              <a:bodyPr rot="0" spcFirstLastPara="1" vertOverflow="ellipsis" vert="horz" wrap="square" lIns="38100" tIns="19050" rIns="38100" bIns="19050" anchor="ctr" anchorCtr="0">
                <a:spAutoFit/>
              </a:bodyPr>
              <a:lstStyle/>
              <a:p>
                <a:pPr algn="ctr">
                  <a:defRPr lang="en-US" sz="1050" b="1" i="0" u="none" strike="noStrike" kern="1200" baseline="0">
                    <a:solidFill>
                      <a:schemeClr val="bg1"/>
                    </a:solidFill>
                    <a:latin typeface="Segoe UI" panose="020B0502040204020203" pitchFamily="34" charset="0"/>
                    <a:ea typeface="+mn-ea"/>
                    <a:cs typeface="Segoe UI" panose="020B0502040204020203" pitchFamily="34" charset="0"/>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Calculations!$F$12:$F$13</c:f>
              <c:strCache>
                <c:ptCount val="2"/>
                <c:pt idx="0">
                  <c:v>Online Purchase</c:v>
                </c:pt>
                <c:pt idx="1">
                  <c:v>Store Purchase</c:v>
                </c:pt>
              </c:strCache>
            </c:strRef>
          </c:cat>
          <c:val>
            <c:numRef>
              <c:f>Calculations!$G$12:$G$13</c:f>
              <c:numCache>
                <c:formatCode>\$#,##0.00;\-\$#,##0.00;\$#,##0.00</c:formatCode>
                <c:ptCount val="2"/>
                <c:pt idx="0">
                  <c:v>69658.69</c:v>
                </c:pt>
                <c:pt idx="1">
                  <c:v>135483.6</c:v>
                </c:pt>
              </c:numCache>
            </c:numRef>
          </c:val>
          <c:extLst>
            <c:ext xmlns:c16="http://schemas.microsoft.com/office/drawing/2014/chart" uri="{C3380CC4-5D6E-409C-BE32-E72D297353CC}">
              <c16:uniqueId val="{00000004-B1C5-47D0-B6AF-C8E9996FB6AA}"/>
            </c:ext>
          </c:extLst>
        </c:ser>
        <c:dLbls>
          <c:showLegendKey val="0"/>
          <c:showVal val="1"/>
          <c:showCatName val="0"/>
          <c:showSerName val="0"/>
          <c:showPercent val="0"/>
          <c:showBubbleSize val="0"/>
          <c:showLeaderLines val="1"/>
        </c:dLbls>
        <c:firstSliceAng val="0"/>
        <c:holeSize val="47"/>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4</xdr:col>
      <xdr:colOff>0</xdr:colOff>
      <xdr:row>0</xdr:row>
      <xdr:rowOff>323850</xdr:rowOff>
    </xdr:from>
    <xdr:to>
      <xdr:col>14</xdr:col>
      <xdr:colOff>295275</xdr:colOff>
      <xdr:row>3</xdr:row>
      <xdr:rowOff>180975</xdr:rowOff>
    </xdr:to>
    <xdr:graphicFrame macro="">
      <xdr:nvGraphicFramePr>
        <xdr:cNvPr id="2" name="Chart 1">
          <a:extLst>
            <a:ext uri="{FF2B5EF4-FFF2-40B4-BE49-F238E27FC236}">
              <a16:creationId xmlns:a16="http://schemas.microsoft.com/office/drawing/2014/main" id="{94D6D681-B03E-9067-08AF-C5D7B10A15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409575</xdr:colOff>
      <xdr:row>0</xdr:row>
      <xdr:rowOff>552450</xdr:rowOff>
    </xdr:from>
    <xdr:to>
      <xdr:col>4</xdr:col>
      <xdr:colOff>0</xdr:colOff>
      <xdr:row>3</xdr:row>
      <xdr:rowOff>9525</xdr:rowOff>
    </xdr:to>
    <mc:AlternateContent xmlns:mc="http://schemas.openxmlformats.org/markup-compatibility/2006" xmlns:a14="http://schemas.microsoft.com/office/drawing/2010/main">
      <mc:Choice Requires="a14">
        <xdr:graphicFrame macro="">
          <xdr:nvGraphicFramePr>
            <xdr:cNvPr id="3" name="Year">
              <a:extLst>
                <a:ext uri="{FF2B5EF4-FFF2-40B4-BE49-F238E27FC236}">
                  <a16:creationId xmlns:a16="http://schemas.microsoft.com/office/drawing/2014/main" id="{16FEBABE-C4A3-3447-4EEA-5526E42CEF0C}"/>
                </a:ext>
              </a:extLst>
            </xdr:cNvP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409575" y="552450"/>
              <a:ext cx="1581150" cy="6191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9</xdr:col>
      <xdr:colOff>0</xdr:colOff>
      <xdr:row>5</xdr:row>
      <xdr:rowOff>0</xdr:rowOff>
    </xdr:from>
    <xdr:to>
      <xdr:col>14</xdr:col>
      <xdr:colOff>0</xdr:colOff>
      <xdr:row>15</xdr:row>
      <xdr:rowOff>180975</xdr:rowOff>
    </xdr:to>
    <xdr:graphicFrame macro="">
      <xdr:nvGraphicFramePr>
        <xdr:cNvPr id="5" name="Chart 4">
          <a:extLst>
            <a:ext uri="{FF2B5EF4-FFF2-40B4-BE49-F238E27FC236}">
              <a16:creationId xmlns:a16="http://schemas.microsoft.com/office/drawing/2014/main" id="{9D2DD65F-B7CF-4345-995A-C840A143FC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552450</xdr:colOff>
      <xdr:row>18</xdr:row>
      <xdr:rowOff>85725</xdr:rowOff>
    </xdr:from>
    <xdr:to>
      <xdr:col>13</xdr:col>
      <xdr:colOff>714374</xdr:colOff>
      <xdr:row>31</xdr:row>
      <xdr:rowOff>114299</xdr:rowOff>
    </xdr:to>
    <xdr:graphicFrame macro="">
      <xdr:nvGraphicFramePr>
        <xdr:cNvPr id="6" name="Chart 5">
          <a:extLst>
            <a:ext uri="{FF2B5EF4-FFF2-40B4-BE49-F238E27FC236}">
              <a16:creationId xmlns:a16="http://schemas.microsoft.com/office/drawing/2014/main" id="{93CDF3C6-43DC-43A5-913F-64CF27227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11</xdr:col>
      <xdr:colOff>504826</xdr:colOff>
      <xdr:row>0</xdr:row>
      <xdr:rowOff>9526</xdr:rowOff>
    </xdr:from>
    <xdr:to>
      <xdr:col>13</xdr:col>
      <xdr:colOff>714376</xdr:colOff>
      <xdr:row>1</xdr:row>
      <xdr:rowOff>19746</xdr:rowOff>
    </xdr:to>
    <xdr:pic>
      <xdr:nvPicPr>
        <xdr:cNvPr id="4" name="Picture 3" descr="AdventureWorks WA - Your Margaret River Region">
          <a:extLst>
            <a:ext uri="{FF2B5EF4-FFF2-40B4-BE49-F238E27FC236}">
              <a16:creationId xmlns:a16="http://schemas.microsoft.com/office/drawing/2014/main" id="{9D94939D-FAA2-4CE0-BC0D-A3C7F7A33F30}"/>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3399" b="13577"/>
        <a:stretch/>
      </xdr:blipFill>
      <xdr:spPr bwMode="auto">
        <a:xfrm>
          <a:off x="9715501" y="9526"/>
          <a:ext cx="1962150" cy="600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Yolande" refreshedDate="45182.903395370369" backgroundQuery="1" createdVersion="3" refreshedVersion="8" minRefreshableVersion="3" recordCount="0" tupleCache="1" xr:uid="{E6AB18BC-F9C1-42A2-85B7-F2737FB6428F}">
  <cacheSource type="external" connectionId="6"/>
  <cacheFields count="3">
    <cacheField name="[Calendar].[Year].[Year]" caption="Year" numFmtId="0" hierarchy="1" level="1">
      <sharedItems count="2">
        <s v="[Calendar].[Year].&amp;[2021]" c="2021"/>
        <s v="[Calendar].[Year].&amp;[2020]" c="2020"/>
      </sharedItems>
    </cacheField>
    <cacheField name="[tblProducts].[ProductName].[ProductName]" caption="ProductName" numFmtId="0" hierarchy="13" level="1">
      <sharedItems count="10">
        <s v="[tblProducts].[ProductName].&amp;[Effects Processors]" c="Effects Processors"/>
        <s v="[tblProducts].[ProductName].&amp;[Jewelry Making Kits]" c="Jewelry Making Kits"/>
        <s v="[tblProducts].[ProductName].&amp;[TV Tuner Cards &amp; Adapters]" c="TV Tuner Cards &amp; Adapters"/>
        <s v="[tblProducts].[ProductName].&amp;[Free Weight Storage Racks]" c="Free Weight Storage Racks"/>
        <s v="[tblProducts].[ProductName].&amp;[TV &amp; Monitor Mounts]" c="TV &amp; Monitor Mounts"/>
        <s v="[tblProducts].[ProductName].&amp;[Disk Duplicators]" c="Disk Duplicators"/>
        <s v="[tblProducts].[ProductName].&amp;[Brass Instrument Straps &amp; Stands]" c="Brass Instrument Straps &amp; Stands"/>
        <s v="[tblProducts].[ProductName].&amp;[Drum Kit Hardware]" c="Drum Kit Hardware"/>
        <s v="[tblProducts].[ProductName].&amp;[Photographic Analyzers]" c="Photographic Analyzers"/>
        <s v="[tblProducts].[ProductName].&amp;[Printer Drums &amp; Drum Kits]" c="Printer Drums &amp; Drum Kits"/>
      </sharedItems>
    </cacheField>
    <cacheField name="[Measures].[MeasuresLevel]" caption="MeasuresLevel" numFmtId="0" hierarchy="6">
      <sharedItems count="1">
        <s v="[Measures].[Margin %]" c="Margin %"/>
      </sharedItems>
    </cacheField>
  </cacheFields>
  <cacheHierarchies count="44">
    <cacheHierarchy uniqueName="[Calendar].[Date]" caption="Date" attribute="1" time="1" defaultMemberUniqueName="[Calendar].[Date].[All]" allUniqueName="[Calendar].[Date].[All]" dimensionUniqueName="[Calendar]" displayFolder="" count="2"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0"/>
      </fieldsUsage>
    </cacheHierarchy>
    <cacheHierarchy uniqueName="[Calendar].[Month]" caption="Month" attribute="1" defaultMemberUniqueName="[Calendar].[Month].[All]" allUniqueName="[Calendar].[Month].[All]" dimensionUniqueName="[Calendar]" displayFolder="" count="2" memberValueDatatype="20" unbalanced="0"/>
    <cacheHierarchy uniqueName="[Calendar].[Day]" caption="Day" attribute="1" defaultMemberUniqueName="[Calendar].[Day].[All]" allUniqueName="[Calendar].[Day].[All]" dimensionUniqueName="[Calendar]" displayFolder="" count="2" memberValueDatatype="20" unbalanced="0"/>
    <cacheHierarchy uniqueName="[Calendar].[Month Name]" caption="Month Name" attribute="1" defaultMemberUniqueName="[Calendar].[Month Name].[All]" allUniqueName="[Calendar].[Month Name].[All]" allCaption="All" dimensionUniqueName="[Calendar]" displayFolder="" count="2" memberValueDatatype="130" unbalanced="0"/>
    <cacheHierarchy uniqueName="[Calendar].[Day Name]" caption="Day Name" attribute="1" defaultMemberUniqueName="[Calendar].[Day Name].[All]" allUniqueName="[Calendar].[Day Name].[All]" dimensionUniqueName="[Calendar]" displayFolder="" count="2" memberValueDatatype="130" unbalanced="0"/>
    <cacheHierarchy uniqueName="[Measures]" caption="Measures" attribute="1" keyAttribute="1" defaultMemberUniqueName="[Measures].[__No measures defined]" dimensionUniqueName="[Measures]" displayFolder="" measures="1" count="1" memberValueDatatype="130" unbalanced="0">
      <fieldsUsage count="1">
        <fieldUsage x="2"/>
      </fieldsUsage>
    </cacheHierarchy>
    <cacheHierarchy uniqueName="[tblCustomer].[CustNum]" caption="CustNum" attribute="1" defaultMemberUniqueName="[tblCustomer].[CustNum].[All]" allUniqueName="[tblCustomer].[CustNum].[All]" dimensionUniqueName="[tblCustomer]" displayFolder="" count="2" memberValueDatatype="130" unbalanced="0"/>
    <cacheHierarchy uniqueName="[tblCustomer].[FirstName]" caption="FirstName" attribute="1" defaultMemberUniqueName="[tblCustomer].[FirstName].[All]" allUniqueName="[tblCustomer].[FirstName].[All]" dimensionUniqueName="[tblCustomer]" displayFolder="" count="2" memberValueDatatype="130" unbalanced="0"/>
    <cacheHierarchy uniqueName="[tblCustomer].[LastName]" caption="LastName" attribute="1" defaultMemberUniqueName="[tblCustomer].[LastName].[All]" allUniqueName="[tblCustomer].[LastName].[All]" dimensionUniqueName="[tblCustomer]" displayFolder="" count="2" memberValueDatatype="130" unbalanced="0"/>
    <cacheHierarchy uniqueName="[tblCustomer].[City]" caption="City" attribute="1" defaultMemberUniqueName="[tblCustomer].[City].[All]" allUniqueName="[tblCustomer].[City].[All]" dimensionUniqueName="[tblCustomer]" displayFolder="" count="2" memberValueDatatype="130" unbalanced="0"/>
    <cacheHierarchy uniqueName="[tblCustomer].[State/Region]" caption="State/Region" attribute="1" defaultMemberUniqueName="[tblCustomer].[State/Region].[All]" allUniqueName="[tblCustomer].[State/Region].[All]" dimensionUniqueName="[tblCustomer]" displayFolder="" count="2" memberValueDatatype="130" unbalanced="0"/>
    <cacheHierarchy uniqueName="[tblProducts].[ProductCode]" caption="ProductCode" attribute="1" defaultMemberUniqueName="[tblProducts].[ProductCode].[All]" allUniqueName="[tblProducts].[ProductCode].[All]" dimensionUniqueName="[tblProducts]" displayFolder="" count="2" memberValueDatatype="130" unbalanced="0"/>
    <cacheHierarchy uniqueName="[tblProducts].[ProductName]" caption="ProductName" attribute="1" defaultMemberUniqueName="[tblProducts].[ProductName].[All]" allUniqueName="[tblProducts].[ProductName].[All]" dimensionUniqueName="[tblProducts]" displayFolder="" count="2" memberValueDatatype="130" unbalanced="0">
      <fieldsUsage count="2">
        <fieldUsage x="-1"/>
        <fieldUsage x="1"/>
      </fieldsUsage>
    </cacheHierarchy>
    <cacheHierarchy uniqueName="[tblProducts].[Department]" caption="Department" attribute="1" defaultMemberUniqueName="[tblProducts].[Department].[All]" allUniqueName="[tblProducts].[Department].[All]" dimensionUniqueName="[tblProducts]" displayFolder="" count="2" memberValueDatatype="130" unbalanced="0"/>
    <cacheHierarchy uniqueName="[tblProducts].[Classification]" caption="Classification" attribute="1" defaultMemberUniqueName="[tblProducts].[Classification].[All]" allUniqueName="[tblProducts].[Classification].[All]" dimensionUniqueName="[tblProducts]" displayFolder="" count="2" memberValueDatatype="130" unbalanced="0"/>
    <cacheHierarchy uniqueName="[tblProducts].[Category]" caption="Category" attribute="1" defaultMemberUniqueName="[tblProducts].[Category].[All]" allUniqueName="[tblProducts].[Category].[All]" dimensionUniqueName="[tblProducts]" displayFolder="" count="2" memberValueDatatype="130" unbalanced="0"/>
    <cacheHierarchy uniqueName="[tblProducts].[SubCategory]" caption="SubCategory" attribute="1" defaultMemberUniqueName="[tblProducts].[SubCategory].[All]" allUniqueName="[tblProducts].[SubCategory].[All]" dimensionUniqueName="[tblProducts]" displayFolder="" count="2" memberValueDatatype="130" unbalanced="0"/>
    <cacheHierarchy uniqueName="[tblProducts].[Cost]" caption="Cost" attribute="1" defaultMemberUniqueName="[tblProducts].[Cost].[All]" allUniqueName="[tblProducts].[Cost].[All]" dimensionUniqueName="[tblProducts]" displayFolder="" count="2" memberValueDatatype="6" unbalanced="0"/>
    <cacheHierarchy uniqueName="[tblTransactions].[TransactionNum]" caption="TransactionNum" attribute="1" defaultMemberUniqueName="[tblTransactions].[TransactionNum].[All]" allUniqueName="[tblTransactions].[TransactionNum].[All]" dimensionUniqueName="[tblTransactions]" displayFolder="" count="2" memberValueDatatype="20" unbalanced="0"/>
    <cacheHierarchy uniqueName="[tblTransactions].[Date]" caption="Date" attribute="1" time="1" defaultMemberUniqueName="[tblTransactions].[Date].[All]" allUniqueName="[tblTransactions].[Date].[All]" dimensionUniqueName="[tblTransactions]" displayFolder="" count="2" memberValueDatatype="7" unbalanced="0"/>
    <cacheHierarchy uniqueName="[tblTransactions].[CustNum]" caption="CustNum" attribute="1" defaultMemberUniqueName="[tblTransactions].[CustNum].[All]" allUniqueName="[tblTransactions].[CustNum].[All]" dimensionUniqueName="[tblTransactions]" displayFolder="" count="2" memberValueDatatype="130" unbalanced="0"/>
    <cacheHierarchy uniqueName="[tblTransactions].[ProductNum]" caption="ProductNum" attribute="1" defaultMemberUniqueName="[tblTransactions].[ProductNum].[All]" allUniqueName="[tblTransactions].[ProductNum].[All]" dimensionUniqueName="[tblTransactions]" displayFolder="" count="2" memberValueDatatype="130" unbalanced="0"/>
    <cacheHierarchy uniqueName="[tblTransactions].[TransTypeNum]" caption="TransTypeNum" attribute="1" defaultMemberUniqueName="[tblTransactions].[TransTypeNum].[All]" allUniqueName="[tblTransactions].[TransTypeNum].[All]" dimensionUniqueName="[tblTransactions]" displayFolder="" count="2" memberValueDatatype="20" unbalanced="0"/>
    <cacheHierarchy uniqueName="[tblTransactions].[Quantity]" caption="Quantity" attribute="1" defaultMemberUniqueName="[tblTransactions].[Quantity].[All]" allUniqueName="[tblTransactions].[Quantity].[All]" dimensionUniqueName="[tblTransactions]" displayFolder="" count="2" memberValueDatatype="20" unbalanced="0"/>
    <cacheHierarchy uniqueName="[tblTransactions].[SalesPrice]" caption="SalesPrice" attribute="1" defaultMemberUniqueName="[tblTransactions].[SalesPrice].[All]" allUniqueName="[tblTransactions].[SalesPrice].[All]" dimensionUniqueName="[tblTransactions]" displayFolder="" count="2" memberValueDatatype="6" unbalanced="0"/>
    <cacheHierarchy uniqueName="[tblTransactions].[Item Price]" caption="Item Price" attribute="1" defaultMemberUniqueName="[tblTransactions].[Item Price].[All]" allUniqueName="[tblTransactions].[Item Price].[All]" dimensionUniqueName="[tblTransactions]" displayFolder="" count="2" memberValueDatatype="6" unbalanced="0"/>
    <cacheHierarchy uniqueName="[tblTransactions].[Item Cost]" caption="Item Cost" attribute="1" defaultMemberUniqueName="[tblTransactions].[Item Cost].[All]" allUniqueName="[tblTransactions].[Item Cost].[All]" dimensionUniqueName="[tblTransactions]" displayFolder="" count="2" memberValueDatatype="6" unbalanced="0"/>
    <cacheHierarchy uniqueName="[tblTransType].[TransTypeNum]" caption="TransTypeNum" attribute="1" defaultMemberUniqueName="[tblTransType].[TransTypeNum].[All]" allUniqueName="[tblTransType].[TransTypeNum].[All]" dimensionUniqueName="[tblTransType]" displayFolder="" count="2" memberValueDatatype="20" unbalanced="0"/>
    <cacheHierarchy uniqueName="[tblTransType].[TransTypeName]" caption="TransTypeName" attribute="1" defaultMemberUniqueName="[tblTransType].[TransTypeName].[All]" allUniqueName="[tblTransType].[TransTypeName].[All]" dimensionUniqueName="[tblTransType]" displayFolder="" count="2" memberValueDatatype="130" unbalanced="0"/>
    <cacheHierarchy uniqueName="[Measures].[Total Sales]" caption="Total Sales" measure="1" displayFolder="" measureGroup="tblTransactions" count="0"/>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tupleCache>
    <entries count="22">
      <n v="-5.6451280359572802E-2" in="0">
        <tpls c="3">
          <tpl hier="1" item="0"/>
          <tpl fld="2" item="0"/>
          <tpl fld="1" item="0"/>
        </tpls>
      </n>
      <n v="-7.6541673736402541E-2" in="0">
        <tpls c="3">
          <tpl hier="1" item="0"/>
          <tpl fld="2" item="0"/>
          <tpl fld="1" item="1"/>
        </tpls>
      </n>
      <n v="-0.18058851447555765" in="0">
        <tpls c="3">
          <tpl hier="1" item="0"/>
          <tpl fld="2" item="0"/>
          <tpl fld="1" item="2"/>
        </tpls>
      </n>
      <n v="-7.8693085686355607E-2" in="0">
        <tpls c="3">
          <tpl hier="1" item="0"/>
          <tpl fld="2" item="0"/>
          <tpl fld="1" item="6"/>
        </tpls>
      </n>
      <n v="-6.5225781551524503E-2" in="0">
        <tpls c="3">
          <tpl hier="1" item="0"/>
          <tpl fld="2" item="0"/>
          <tpl fld="1" item="8"/>
        </tpls>
      </n>
      <n v="-7.3649754500818329E-2" in="0">
        <tpls c="3">
          <tpl hier="1" item="0"/>
          <tpl fld="2" item="0"/>
          <tpl fld="1" item="3"/>
        </tpls>
      </n>
      <n v="-0.16645223544548085" in="0">
        <tpls c="3">
          <tpl hier="1" item="0"/>
          <tpl fld="2" item="0"/>
          <tpl fld="1" item="4"/>
        </tpls>
      </n>
      <n v="-5.8224410117127826E-2" in="0">
        <tpls c="3">
          <tpl hier="1" item="0"/>
          <tpl fld="2" item="0"/>
          <tpl fld="1" item="5"/>
        </tpls>
      </n>
      <n v="-0.35270954434652163" in="0">
        <tpls c="3">
          <tpl hier="1" item="0"/>
          <tpl fld="2" item="0"/>
          <tpl fld="1" item="7"/>
        </tpls>
      </n>
      <n v="-9.902404189478696E-2" in="0">
        <tpls c="3">
          <tpl hier="1" item="0"/>
          <tpl fld="2" item="0"/>
          <tpl fld="1" item="9"/>
        </tpls>
      </n>
      <n v="0.1469568918343771" in="0">
        <tpls c="3">
          <tpl hier="1" item="1"/>
          <tpl fld="2" item="0"/>
          <tpl fld="1" item="0"/>
        </tpls>
      </n>
      <n v="7.7915541931646612E-2" in="0">
        <tpls c="3">
          <tpl hier="1" item="1"/>
          <tpl fld="2" item="0"/>
          <tpl fld="1" item="1"/>
        </tpls>
      </n>
      <n v="4.4555406183983098E-2" in="0">
        <tpls c="3">
          <tpl hier="1" item="1"/>
          <tpl fld="2" item="0"/>
          <tpl fld="1" item="2"/>
        </tpls>
      </n>
      <n v="0.17232426194826425" in="0">
        <tpls c="3">
          <tpl hier="1" item="1"/>
          <tpl fld="2" item="0"/>
          <tpl fld="1" item="6"/>
        </tpls>
      </n>
      <n v="9.0292184500843406E-2" in="0">
        <tpls c="3">
          <tpl hier="1" item="1"/>
          <tpl fld="2" item="0"/>
          <tpl fld="1" item="8"/>
        </tpls>
      </n>
      <n v="0.10940499040307101" in="0">
        <tpls c="3">
          <tpl hier="1" item="1"/>
          <tpl fld="2" item="0"/>
          <tpl fld="1" item="3"/>
        </tpls>
      </n>
      <n v="-3.8392708010212606E-2" in="0">
        <tpls c="3">
          <tpl hier="1" item="1"/>
          <tpl fld="2" item="0"/>
          <tpl fld="1" item="4"/>
        </tpls>
      </n>
      <n v="7.6532968517179181E-2" in="0">
        <tpls c="3">
          <tpl hier="1" item="1"/>
          <tpl fld="2" item="0"/>
          <tpl fld="1" item="5"/>
        </tpls>
      </n>
      <n v="0.21341260458870384" in="0">
        <tpls c="3">
          <tpl hier="1" item="1"/>
          <tpl fld="2" item="0"/>
          <tpl fld="1" item="7"/>
        </tpls>
      </n>
      <n v="0.19260118915137833" in="0">
        <tpls c="3">
          <tpl hier="1" item="1"/>
          <tpl fld="2" item="0"/>
          <tpl fld="1" item="9"/>
        </tpls>
      </n>
      <n v="-0.1165318921999845" in="0">
        <tpls c="3">
          <tpl hier="1" item="0"/>
          <tpl fld="2" item="0"/>
          <tpl hier="13" item="2"/>
        </tpls>
      </n>
      <n v="0.13867295386760822" in="0">
        <tpls c="3">
          <tpl hier="1" item="1"/>
          <tpl fld="2" item="0"/>
          <tpl hier="13" item="2"/>
        </tpls>
      </n>
    </entries>
    <sets count="4">
      <set count="1" maxRank="1" setDefinition="{[Calendar].[Year].&amp;[2021]}">
        <tpls c="1">
          <tpl fld="0" item="0"/>
        </tpls>
      </set>
      <set count="1" maxRank="1" setDefinition="{[Calendar].[Year].&amp;[2020]}">
        <tpls c="1">
          <tpl fld="0" item="1"/>
        </tpls>
      </set>
      <set count="10" maxRank="1" setDefinition="{([tblProducts].[ProductName].&amp;[Effects Processors]),([tblProducts].[ProductName].&amp;[Disk Duplicators]),([tblProducts].[ProductName].&amp;[Photographic Analyzers]),([tblProducts].[ProductName].&amp;[Free Weight Storage Racks]),([tblProducts].[ProductName].&amp;[Jewelry Making Kits]),([tblProducts].[ProductName].&amp;[Brass Instrument Straps &amp; Stands]),([tblProducts].[ProductName].&amp;[Printer Drums &amp; Drum Kits]),([tblProducts].[ProductName].&amp;[TV &amp; Monitor Mounts]),([tblProducts].[ProductName].&amp;[TV Tuner Cards &amp; Adapters]),([tblProducts].[ProductName].&amp;[Drum Kit Hardware])}">
        <tpls c="1">
          <tpl fld="1" item="0"/>
        </tpls>
      </set>
      <set count="1" maxRank="1" setDefinition="[Calendar].[Month Name]">
        <tpls c="1">
          <tpl hier="4" item="4294967295"/>
        </tpls>
      </set>
    </sets>
    <queryCache count="11">
      <query mdx="[tblProducts].[ProductName].&amp;[Effects Processors]">
        <tpls c="1">
          <tpl fld="1" item="0"/>
        </tpls>
      </query>
      <query mdx="[tblProducts].[ProductName].&amp;[Jewelry Making Kits]">
        <tpls c="1">
          <tpl fld="1" item="1"/>
        </tpls>
      </query>
      <query mdx="[tblProducts].[ProductName].&amp;[TV Tuner Cards &amp; Adapters]">
        <tpls c="1">
          <tpl fld="1" item="2"/>
        </tpls>
      </query>
      <query mdx="[Measures].[Margin %]">
        <tpls c="1">
          <tpl fld="2" item="0"/>
        </tpls>
      </query>
      <query mdx="[tblProducts].[ProductName].&amp;[Free Weight Storage Racks]">
        <tpls c="1">
          <tpl fld="1" item="3"/>
        </tpls>
      </query>
      <query mdx="[tblProducts].[ProductName].&amp;[TV &amp; Monitor Mounts]">
        <tpls c="1">
          <tpl fld="1" item="4"/>
        </tpls>
      </query>
      <query mdx="[tblProducts].[ProductName].&amp;[Disk Duplicators]">
        <tpls c="1">
          <tpl fld="1" item="5"/>
        </tpls>
      </query>
      <query mdx="[tblProducts].[ProductName].&amp;[Brass Instrument Straps &amp; Stands]">
        <tpls c="1">
          <tpl fld="1" item="6"/>
        </tpls>
      </query>
      <query mdx="[tblProducts].[ProductName].&amp;[Drum Kit Hardware]">
        <tpls c="1">
          <tpl fld="1" item="7"/>
        </tpls>
      </query>
      <query mdx="[tblProducts].[ProductName].&amp;[Photographic Analyzers]">
        <tpls c="1">
          <tpl fld="1" item="8"/>
        </tpls>
      </query>
      <query mdx="[tblProducts].[ProductName].&amp;[Printer Drums &amp; Drum Kits]">
        <tpls c="1">
          <tpl fld="1" item="9"/>
        </tpls>
      </query>
    </queryCache>
    <serverFormats count="1">
      <serverFormat format="0.00%;-0.00%;0.00%"/>
    </serverFormats>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0.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Eriksen" refreshedDate="45728.038033217592" backgroundQuery="1" createdVersion="8" refreshedVersion="8" minRefreshableVersion="3" recordCount="0" supportSubquery="1" supportAdvancedDrill="1" xr:uid="{1E613C64-B385-4816-9947-7FF2F0D0B866}">
  <cacheSource type="external" connectionId="6"/>
  <cacheFields count="3">
    <cacheField name="[tblProducts].[ProductName].[ProductName]" caption="ProductName" numFmtId="0" hierarchy="12" level="1">
      <sharedItems count="10">
        <s v="Brass Instrument Straps &amp; Stands"/>
        <s v="Disk Duplicators"/>
        <s v="Drum Kit Hardware"/>
        <s v="Effects Processors"/>
        <s v="Free Weight Storage Racks"/>
        <s v="Jewelry Making Kits"/>
        <s v="Photographic Analyzers"/>
        <s v="Printer Drums &amp; Drum Kits"/>
        <s v="TV &amp; Monitor Mounts"/>
        <s v="TV Tuner Cards &amp; Adapters"/>
      </sharedItems>
    </cacheField>
    <cacheField name="[Measures].[Margin %]" caption="Margin %" numFmtId="0" hierarchy="32" level="32767"/>
    <cacheField name="[Calendar].[Year].[Year]" caption="Year" numFmtId="0" hierarchy="1" level="1">
      <sharedItems containsSemiMixedTypes="0" containsNonDate="0" containsString="0"/>
    </cacheField>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2"/>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2" memberValueDatatype="130" unbalanced="0">
      <fieldsUsage count="2">
        <fieldUsage x="-1"/>
        <fieldUsage x="0"/>
      </fieldsUsage>
    </cacheHierarchy>
    <cacheHierarchy uniqueName="[tblProducts].[Department]" caption="Department" attribute="1" defaultMemberUniqueName="[tblProducts].[Department].[All]" allUniqueName="[tblProducts].[Department].[All]" dimensionUniqueName="[tblProducts]" displayFolder="" count="0" memberValueDatatype="130" unbalanced="0"/>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oneField="1">
      <fieldsUsage count="1">
        <fieldUsage x="1"/>
      </fieldsUsage>
    </cacheHierarchy>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Eriksen" refreshedDate="45728.038033564815" backgroundQuery="1" createdVersion="8" refreshedVersion="8" minRefreshableVersion="3" recordCount="0" supportSubquery="1" supportAdvancedDrill="1" xr:uid="{D9FA3C3B-6483-4217-8653-B0B0EEC1A329}">
  <cacheSource type="external" connectionId="6"/>
  <cacheFields count="4">
    <cacheField name="[Measures].[Total Sales]" caption="Total Sales" numFmtId="0" hierarchy="29" level="32767"/>
    <cacheField name="[tblProducts].[Department].[Department]" caption="Department" numFmtId="0" hierarchy="13" level="1">
      <sharedItems count="5">
        <s v="Arts"/>
        <s v="Celebration"/>
        <s v="Electronics"/>
        <s v="Office Supplies"/>
        <s v="Sporting Goods"/>
      </sharedItems>
    </cacheField>
    <cacheField name="[Calendar].[Year].[Year]" caption="Year" numFmtId="0" hierarchy="1" level="1">
      <sharedItems containsSemiMixedTypes="0" containsNonDate="0" containsString="0"/>
    </cacheField>
    <cacheField name="[tblTransType].[TransTypeName].[TransTypeName]" caption="TransTypeName" numFmtId="0" hierarchy="28" level="1">
      <sharedItems count="2">
        <s v="Online Purchase"/>
        <s v="Store Purchase"/>
      </sharedItems>
    </cacheField>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2"/>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0" memberValueDatatype="130" unbalanced="0"/>
    <cacheHierarchy uniqueName="[tblProducts].[Department]" caption="Department" attribute="1" defaultMemberUniqueName="[tblProducts].[Department].[All]" allUniqueName="[tblProducts].[Department].[All]" dimensionUniqueName="[tblProducts]" displayFolder="" count="2" memberValueDatatype="130" unbalanced="0">
      <fieldsUsage count="2">
        <fieldUsage x="-1"/>
        <fieldUsage x="1"/>
      </fieldsUsage>
    </cacheHierarchy>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2" memberValueDatatype="130" unbalanced="0">
      <fieldsUsage count="2">
        <fieldUsage x="-1"/>
        <fieldUsage x="3"/>
      </fieldsUsage>
    </cacheHierarchy>
    <cacheHierarchy uniqueName="[Measures].[Total Sales]" caption="Total Sales" measure="1" displayFolder="" measureGroup="tblTransactions" count="0" oneField="1">
      <fieldsUsage count="1">
        <fieldUsage x="0"/>
      </fieldsUsage>
    </cacheHierarchy>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refreshedDate="45182.903011226852" backgroundQuery="1" createdVersion="3" refreshedVersion="8" minRefreshableVersion="3" recordCount="0" supportSubquery="1" supportAdvancedDrill="1" xr:uid="{70E7F8BC-F85F-43CA-9C75-38AEE162D3C1}">
  <cacheSource type="external" connectionId="6">
    <extLst>
      <ext xmlns:x14="http://schemas.microsoft.com/office/spreadsheetml/2009/9/main" uri="{F057638F-6D5F-4e77-A914-E7F072B9BCA8}">
        <x14:sourceConnection name="ThisWorkbookDataModel"/>
      </ext>
    </extLst>
  </cacheSource>
  <cacheFields count="0"/>
  <cacheHierarchies count="42">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0" memberValueDatatype="130" unbalanced="0"/>
    <cacheHierarchy uniqueName="[tblProducts].[Department]" caption="Department" attribute="1" defaultMemberUniqueName="[tblProducts].[Department].[All]" allUniqueName="[tblProducts].[Department].[All]" dimensionUniqueName="[tblProducts]" displayFolder="" count="0" memberValueDatatype="130" unbalanced="0"/>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ies>
  <kpis count="1">
    <kpi uniqueName="Margin %" caption="Margin %" displayFolder="" measureGroup="tblTransactions" parent="" value="[Measures].[Margin %]" goal="[Measures].[_Margin % Goal]" status="[Measures].[_Margin % Status]" trend="" weight=""/>
  </kpis>
  <extLst>
    <ext xmlns:x14="http://schemas.microsoft.com/office/spreadsheetml/2009/9/main" uri="{725AE2AE-9491-48be-B2B4-4EB974FC3084}">
      <x14:pivotCacheDefinition slicerData="1" pivotCacheId="593672623"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refreshedDate="45182.903936458337" backgroundQuery="1" createdVersion="8" refreshedVersion="8" minRefreshableVersion="3" recordCount="0" supportSubquery="1" supportAdvancedDrill="1" xr:uid="{B4555528-D2CE-4E3F-8768-8637DC0BA2AB}">
  <cacheSource type="external" connectionId="6"/>
  <cacheFields count="3">
    <cacheField name="[Calendar].[Year].[Year]" caption="Year" numFmtId="0" hierarchy="1" level="1">
      <sharedItems containsSemiMixedTypes="0" containsString="0" containsNumber="1" containsInteger="1" minValue="2020" maxValue="2021" count="2">
        <n v="2020"/>
        <n v="2021"/>
      </sharedItems>
      <extLst>
        <ext xmlns:x15="http://schemas.microsoft.com/office/spreadsheetml/2010/11/main" uri="{4F2E5C28-24EA-4eb8-9CBF-B6C8F9C3D259}">
          <x15:cachedUniqueNames>
            <x15:cachedUniqueName index="0" name="[Calendar].[Year].&amp;[2020]"/>
            <x15:cachedUniqueName index="1" name="[Calendar].[Year].&amp;[2021]"/>
          </x15:cachedUniqueNames>
        </ext>
      </extLst>
    </cacheField>
    <cacheField name="[Measures].[Total Sales]" caption="Total Sales" numFmtId="0" hierarchy="29" level="32767"/>
    <cacheField name="[Calendar].[Month Name].[Month Name]" caption="Month Name" numFmtId="0" hierarchy="4" level="1">
      <sharedItems count="12">
        <s v="January"/>
        <s v="February"/>
        <s v="March"/>
        <s v="April"/>
        <s v="May"/>
        <s v="June"/>
        <s v="July"/>
        <s v="August"/>
        <s v="September"/>
        <s v="October"/>
        <s v="November"/>
        <s v="December"/>
      </sharedItems>
    </cacheField>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0"/>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2" memberValueDatatype="130" unbalanced="0">
      <fieldsUsage count="2">
        <fieldUsage x="-1"/>
        <fieldUsage x="2"/>
      </fieldsUsage>
    </cacheHierarchy>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0" memberValueDatatype="130" unbalanced="0"/>
    <cacheHierarchy uniqueName="[tblProducts].[Department]" caption="Department" attribute="1" defaultMemberUniqueName="[tblProducts].[Department].[All]" allUniqueName="[tblProducts].[Department].[All]" dimensionUniqueName="[tblProducts]" displayFolder="" count="0" memberValueDatatype="130" unbalanced="0"/>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oneField="1">
      <fieldsUsage count="1">
        <fieldUsage x="1"/>
      </fieldsUsage>
    </cacheHierarchy>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refreshedDate="45182.916394560183" backgroundQuery="1" createdVersion="8" refreshedVersion="8" minRefreshableVersion="3" recordCount="0" supportSubquery="1" supportAdvancedDrill="1" xr:uid="{F5490CDB-4AD7-4B34-B139-07B50CAF71CC}">
  <cacheSource type="external" connectionId="6"/>
  <cacheFields count="2">
    <cacheField name="[tblProducts].[ProductName].[ProductName]" caption="ProductName" numFmtId="0" hierarchy="12" level="1">
      <sharedItems count="10">
        <s v="Autographed Sports Paraphernalia"/>
        <s v="Blocking Mats"/>
        <s v="Electronic Drum Modules"/>
        <s v="Game Controller Accessories"/>
        <s v="Mice &amp; Trackballs"/>
        <s v="Musical Amplifier Covers"/>
        <s v="Speaker Components &amp; Kits"/>
        <s v="Speaker Stand Bags"/>
        <s v="TV &amp; Monitor Mounts"/>
        <s v="Woodwind Reed Knives"/>
      </sharedItems>
    </cacheField>
    <cacheField name="[Measures].[Margin %]" caption="Margin %" numFmtId="0" hierarchy="32" level="32767"/>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0" memberValueDatatype="20" unbalanced="0"/>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2" memberValueDatatype="130" unbalanced="0">
      <fieldsUsage count="2">
        <fieldUsage x="-1"/>
        <fieldUsage x="0"/>
      </fieldsUsage>
    </cacheHierarchy>
    <cacheHierarchy uniqueName="[tblProducts].[Department]" caption="Department" attribute="1" defaultMemberUniqueName="[tblProducts].[Department].[All]" allUniqueName="[tblProducts].[Department].[All]" dimensionUniqueName="[tblProducts]" displayFolder="" count="0" memberValueDatatype="130" unbalanced="0"/>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oneField="1">
      <fieldsUsage count="1">
        <fieldUsage x="1"/>
      </fieldsUsage>
    </cacheHierarchy>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Eriksen" refreshedDate="45728.03803113426" backgroundQuery="1" createdVersion="8" refreshedVersion="8" minRefreshableVersion="3" recordCount="0" supportSubquery="1" supportAdvancedDrill="1" xr:uid="{9D75FE5A-232D-46DA-8E69-52EA101D90B1}">
  <cacheSource type="external" connectionId="6"/>
  <cacheFields count="3">
    <cacheField name="[Measures].[Total Sales]" caption="Total Sales" numFmtId="0" hierarchy="29" level="32767"/>
    <cacheField name="[tblProducts].[Department].[Department]" caption="Department" numFmtId="0" hierarchy="13" level="1">
      <sharedItems count="5">
        <s v="Arts"/>
        <s v="Celebration"/>
        <s v="Electronics"/>
        <s v="Office Supplies"/>
        <s v="Sporting Goods"/>
      </sharedItems>
    </cacheField>
    <cacheField name="[Calendar].[Year].[Year]" caption="Year" numFmtId="0" hierarchy="1" level="1">
      <sharedItems containsSemiMixedTypes="0" containsNonDate="0" containsString="0"/>
    </cacheField>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2"/>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0" memberValueDatatype="130" unbalanced="0"/>
    <cacheHierarchy uniqueName="[tblProducts].[Department]" caption="Department" attribute="1" defaultMemberUniqueName="[tblProducts].[Department].[All]" allUniqueName="[tblProducts].[Department].[All]" dimensionUniqueName="[tblProducts]" displayFolder="" count="2" memberValueDatatype="130" unbalanced="0">
      <fieldsUsage count="2">
        <fieldUsage x="-1"/>
        <fieldUsage x="1"/>
      </fieldsUsage>
    </cacheHierarchy>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oneField="1">
      <fieldsUsage count="1">
        <fieldUsage x="0"/>
      </fieldsUsage>
    </cacheHierarchy>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Eriksen" refreshedDate="45728.038031481483" backgroundQuery="1" createdVersion="8" refreshedVersion="8" minRefreshableVersion="3" recordCount="0" supportSubquery="1" supportAdvancedDrill="1" xr:uid="{3E55DED4-7E5C-4612-9238-08A07411AA9D}">
  <cacheSource type="external" connectionId="6"/>
  <cacheFields count="6">
    <cacheField name="[Measures].[Total Sales]" caption="Total Sales" numFmtId="0" hierarchy="29" level="32767"/>
    <cacheField name="[tblProducts].[Department].[Department]" caption="Department" numFmtId="0" hierarchy="13" level="1">
      <sharedItems count="5">
        <s v="Arts"/>
        <s v="Celebration"/>
        <s v="Electronics"/>
        <s v="Office Supplies"/>
        <s v="Sporting Goods"/>
      </sharedItems>
    </cacheField>
    <cacheField name="[Calendar].[Year].[Year]" caption="Year" numFmtId="0" hierarchy="1" level="1">
      <sharedItems containsSemiMixedTypes="0" containsNonDate="0" containsString="0"/>
    </cacheField>
    <cacheField name="[tblProducts].[ProductName].[ProductName]" caption="ProductName" numFmtId="0" hierarchy="12" level="1">
      <sharedItems count="10">
        <s v="Bicycle Child Seats"/>
        <s v="Brass Instrument Replacement Parts"/>
        <s v="ErgoPlus Office Chair (Innovative)"/>
        <s v="ErgoPlus Stool (Innovative)"/>
        <s v="Gift Tags &amp; Labels"/>
        <s v="Memory Foam Seat Cushion (Innovative)"/>
        <s v="Mobile Phone Pocket Tripod (Innovative)"/>
        <s v="Multifunction Tools &amp; Knives"/>
        <s v="Outdoor Shower Box (Innovative)"/>
        <s v="Special Tissue Paper Bulk"/>
      </sharedItems>
    </cacheField>
    <cacheField name="[Measures].[Total Cost]" caption="Total Cost" numFmtId="0" hierarchy="31" level="32767"/>
    <cacheField name="[Measures].[Margin %]" caption="Margin %" numFmtId="0" hierarchy="32" level="32767"/>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2"/>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2" memberValueDatatype="130" unbalanced="0">
      <fieldsUsage count="2">
        <fieldUsage x="-1"/>
        <fieldUsage x="3"/>
      </fieldsUsage>
    </cacheHierarchy>
    <cacheHierarchy uniqueName="[tblProducts].[Department]" caption="Department" attribute="1" defaultMemberUniqueName="[tblProducts].[Department].[All]" allUniqueName="[tblProducts].[Department].[All]" dimensionUniqueName="[tblProducts]" displayFolder="" count="2" memberValueDatatype="130" unbalanced="0">
      <fieldsUsage count="2">
        <fieldUsage x="-1"/>
        <fieldUsage x="1"/>
      </fieldsUsage>
    </cacheHierarchy>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oneField="1">
      <fieldsUsage count="1">
        <fieldUsage x="0"/>
      </fieldsUsage>
    </cacheHierarchy>
    <cacheHierarchy uniqueName="[Measures].[No. of Sales]" caption="No. of Sales" measure="1" displayFolder="" measureGroup="tblTransactions" count="0"/>
    <cacheHierarchy uniqueName="[Measures].[Total Cost]" caption="Total Cost" measure="1" displayFolder="" measureGroup="tblTransactions" count="0" oneField="1">
      <fieldsUsage count="1">
        <fieldUsage x="4"/>
      </fieldsUsage>
    </cacheHierarchy>
    <cacheHierarchy uniqueName="[Measures].[Margin %]" caption="Margin %" measure="1" displayFolder="" measureGroup="tblTransactions" count="0" oneField="1">
      <fieldsUsage count="1">
        <fieldUsage x="5"/>
      </fieldsUsage>
    </cacheHierarchy>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Eriksen" refreshedDate="45728.038031828706" backgroundQuery="1" createdVersion="8" refreshedVersion="8" minRefreshableVersion="3" recordCount="0" supportSubquery="1" supportAdvancedDrill="1" xr:uid="{A2A72AED-0769-45B9-9108-5B2771868F8B}">
  <cacheSource type="external" connectionId="6"/>
  <cacheFields count="7">
    <cacheField name="[Measures].[Total Sales]" caption="Total Sales" numFmtId="0" hierarchy="29" level="32767"/>
    <cacheField name="[tblProducts].[Department].[Department]" caption="Department" numFmtId="0" hierarchy="13" level="1">
      <sharedItems count="5">
        <s v="Arts"/>
        <s v="Celebration"/>
        <s v="Electronics"/>
        <s v="Office Supplies"/>
        <s v="Sporting Goods"/>
      </sharedItems>
    </cacheField>
    <cacheField name="[Calendar].[Year].[Year]" caption="Year" numFmtId="0" hierarchy="1" level="1">
      <sharedItems containsSemiMixedTypes="0" containsNonDate="0" containsString="0"/>
    </cacheField>
    <cacheField name="[tblProducts].[ProductName].[ProductName]" caption="ProductName" numFmtId="0" hierarchy="12" level="1">
      <sharedItems count="10">
        <s v="Bicycle Child Seats"/>
        <s v="Brass Instrument Replacement Parts"/>
        <s v="ErgoPlus Office Chair (Innovative)"/>
        <s v="ErgoPlus Stool (Innovative)"/>
        <s v="Gift Tags &amp; Labels"/>
        <s v="Memory Foam Seat Cushion (Innovative)"/>
        <s v="Mobile Phone Pocket Tripod (Innovative)"/>
        <s v="Multifunction Tools &amp; Knives"/>
        <s v="Outdoor Shower Box (Innovative)"/>
        <s v="Special Tissue Paper Bulk"/>
      </sharedItems>
    </cacheField>
    <cacheField name="[Measures].[Total Cost]" caption="Total Cost" numFmtId="0" hierarchy="31" level="32767"/>
    <cacheField name="[Measures].[Margin %]" caption="Margin %" numFmtId="0" hierarchy="32" level="32767"/>
    <cacheField name="[Measures].[_Margin % Status]" caption="_Margin % Status" numFmtId="0" hierarchy="41" level="32767"/>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2"/>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2" memberValueDatatype="130" unbalanced="0">
      <fieldsUsage count="2">
        <fieldUsage x="-1"/>
        <fieldUsage x="3"/>
      </fieldsUsage>
    </cacheHierarchy>
    <cacheHierarchy uniqueName="[tblProducts].[Department]" caption="Department" attribute="1" defaultMemberUniqueName="[tblProducts].[Department].[All]" allUniqueName="[tblProducts].[Department].[All]" dimensionUniqueName="[tblProducts]" displayFolder="" count="2" memberValueDatatype="130" unbalanced="0">
      <fieldsUsage count="2">
        <fieldUsage x="-1"/>
        <fieldUsage x="1"/>
      </fieldsUsage>
    </cacheHierarchy>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oneField="1">
      <fieldsUsage count="1">
        <fieldUsage x="0"/>
      </fieldsUsage>
    </cacheHierarchy>
    <cacheHierarchy uniqueName="[Measures].[No. of Sales]" caption="No. of Sales" measure="1" displayFolder="" measureGroup="tblTransactions" count="0"/>
    <cacheHierarchy uniqueName="[Measures].[Total Cost]" caption="Total Cost" measure="1" displayFolder="" measureGroup="tblTransactions" count="0" oneField="1">
      <fieldsUsage count="1">
        <fieldUsage x="4"/>
      </fieldsUsage>
    </cacheHierarchy>
    <cacheHierarchy uniqueName="[Measures].[Margin %]" caption="Margin %" measure="1" displayFolder="" measureGroup="tblTransactions" count="0" oneField="1">
      <fieldsUsage count="1">
        <fieldUsage x="5"/>
      </fieldsUsage>
    </cacheHierarchy>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oneField="1" hidden="1">
      <fieldsUsage count="1">
        <fieldUsage x="6"/>
      </fieldsUsage>
    </cacheHierarchy>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Eriksen" refreshedDate="45728.038032175929" backgroundQuery="1" createdVersion="8" refreshedVersion="8" minRefreshableVersion="3" recordCount="0" supportSubquery="1" supportAdvancedDrill="1" xr:uid="{2FC4A234-1E64-4578-8116-1A69D2E2FED4}">
  <cacheSource type="external" connectionId="6"/>
  <cacheFields count="5">
    <cacheField name="[Measures].[Total Sales]" caption="Total Sales" numFmtId="0" hierarchy="29" level="32767"/>
    <cacheField name="[tblProducts].[Department].[Department]" caption="Department" numFmtId="0" hierarchy="13" level="1">
      <sharedItems count="5">
        <s v="Arts"/>
        <s v="Celebration"/>
        <s v="Electronics"/>
        <s v="Office Supplies"/>
        <s v="Sporting Goods"/>
      </sharedItems>
    </cacheField>
    <cacheField name="[Calendar].[Year].[Year]" caption="Year" numFmtId="0" hierarchy="1" level="1">
      <sharedItems containsSemiMixedTypes="0" containsNonDate="0" containsString="0"/>
    </cacheField>
    <cacheField name="[Measures].[No. of Sales]" caption="No. of Sales" numFmtId="0" hierarchy="30" level="32767"/>
    <cacheField name="[Measures].[Margin %]" caption="Margin %" numFmtId="0" hierarchy="32" level="32767"/>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2"/>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0" memberValueDatatype="130" unbalanced="0"/>
    <cacheHierarchy uniqueName="[tblProducts].[Department]" caption="Department" attribute="1" defaultMemberUniqueName="[tblProducts].[Department].[All]" allUniqueName="[tblProducts].[Department].[All]" dimensionUniqueName="[tblProducts]" displayFolder="" count="2" memberValueDatatype="130" unbalanced="0">
      <fieldsUsage count="2">
        <fieldUsage x="-1"/>
        <fieldUsage x="1"/>
      </fieldsUsage>
    </cacheHierarchy>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oneField="1">
      <fieldsUsage count="1">
        <fieldUsage x="0"/>
      </fieldsUsage>
    </cacheHierarchy>
    <cacheHierarchy uniqueName="[Measures].[No. of Sales]" caption="No. of Sales" measure="1" displayFolder="" measureGroup="tblTransactions" count="0" oneField="1">
      <fieldsUsage count="1">
        <fieldUsage x="3"/>
      </fieldsUsage>
    </cacheHierarchy>
    <cacheHierarchy uniqueName="[Measures].[Total Cost]" caption="Total Cost" measure="1" displayFolder="" measureGroup="tblTransactions" count="0"/>
    <cacheHierarchy uniqueName="[Measures].[Margin %]" caption="Margin %" measure="1" displayFolder="" measureGroup="tblTransactions" count="0" oneField="1">
      <fieldsUsage count="1">
        <fieldUsage x="4"/>
      </fieldsUsage>
    </cacheHierarchy>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Eriksen" refreshedDate="45728.038032523145" backgroundQuery="1" createdVersion="8" refreshedVersion="8" minRefreshableVersion="3" recordCount="0" supportSubquery="1" supportAdvancedDrill="1" xr:uid="{4B32C35D-1E94-4848-ADDF-6F460EB5211A}">
  <cacheSource type="external" connectionId="6"/>
  <cacheFields count="4">
    <cacheField name="[Measures].[Total Sales]" caption="Total Sales" numFmtId="0" hierarchy="29" level="32767"/>
    <cacheField name="[tblProducts].[Department].[Department]" caption="Department" numFmtId="0" hierarchy="13" level="1">
      <sharedItems count="5">
        <s v="Arts"/>
        <s v="Celebration"/>
        <s v="Electronics"/>
        <s v="Office Supplies"/>
        <s v="Sporting Goods"/>
      </sharedItems>
    </cacheField>
    <cacheField name="[Calendar].[Year].[Year]" caption="Year" numFmtId="0" hierarchy="1" level="1">
      <sharedItems containsSemiMixedTypes="0" containsNonDate="0" containsString="0"/>
    </cacheField>
    <cacheField name="[tblCustomer].[State/Region].[State/Region]" caption="State/Region" numFmtId="0" hierarchy="10" level="1">
      <sharedItems count="8">
        <s v="Alberta"/>
        <s v="California"/>
        <s v="Michigan"/>
        <s v="Missouri"/>
        <s v="Oregon"/>
        <s v="Arizona" u="1"/>
        <s v="Connecticut" u="1"/>
        <s v="Ohio" u="1"/>
      </sharedItems>
    </cacheField>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2"/>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0" memberValueDatatype="130" unbalanced="0"/>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2" memberValueDatatype="130" unbalanced="0">
      <fieldsUsage count="2">
        <fieldUsage x="-1"/>
        <fieldUsage x="3"/>
      </fieldsUsage>
    </cacheHierarchy>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0" memberValueDatatype="130" unbalanced="0"/>
    <cacheHierarchy uniqueName="[tblProducts].[Department]" caption="Department" attribute="1" defaultMemberUniqueName="[tblProducts].[Department].[All]" allUniqueName="[tblProducts].[Department].[All]" dimensionUniqueName="[tblProducts]" displayFolder="" count="2" memberValueDatatype="130" unbalanced="0">
      <fieldsUsage count="2">
        <fieldUsage x="-1"/>
        <fieldUsage x="1"/>
      </fieldsUsage>
    </cacheHierarchy>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0" memberValueDatatype="130" unbalanced="0"/>
    <cacheHierarchy uniqueName="[Measures].[Total Sales]" caption="Total Sales" measure="1" displayFolder="" measureGroup="tblTransactions" count="0" oneField="1">
      <fieldsUsage count="1">
        <fieldUsage x="0"/>
      </fieldsUsage>
    </cacheHierarchy>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cacheHierarchy uniqueName="[Measures].[TOTALYTD]" caption="TOTALYTD" measure="1" displayFolder="" measureGroup="tblTransactions" count="0"/>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Yolande Eriksen" refreshedDate="45728.038032870369" backgroundQuery="1" createdVersion="8" refreshedVersion="8" minRefreshableVersion="3" recordCount="0" supportSubquery="1" supportAdvancedDrill="1" xr:uid="{8C75A00A-7CFC-44C1-914F-E384A7F5B928}">
  <cacheSource type="external" connectionId="6"/>
  <cacheFields count="4">
    <cacheField name="[Calendar].[Year].[Year]" caption="Year" numFmtId="0" hierarchy="1" level="1">
      <sharedItems containsSemiMixedTypes="0" containsNonDate="0" containsString="0"/>
    </cacheField>
    <cacheField name="[Measures].[Total Sales]" caption="Total Sales" numFmtId="0" hierarchy="29" level="32767"/>
    <cacheField name="[Calendar].[Month Name].[Month Name]" caption="Month Name" numFmtId="0" hierarchy="4" level="1">
      <sharedItems count="5">
        <s v="January"/>
        <s v="February"/>
        <s v="March"/>
        <s v="April"/>
        <s v="May"/>
      </sharedItems>
    </cacheField>
    <cacheField name="[Measures].[TOTALYTD]" caption="TOTALYTD" numFmtId="0" hierarchy="33" level="32767"/>
  </cacheFields>
  <cacheHierarchies count="43">
    <cacheHierarchy uniqueName="[Calendar].[Date]" caption="Date" attribute="1" time="1" defaultMemberUniqueName="[Calendar].[Date].[All]" allUniqueName="[Calendar].[Date].[All]" dimensionUniqueName="[Calendar]" displayFolder="" count="0" memberValueDatatype="7" unbalanced="0"/>
    <cacheHierarchy uniqueName="[Calendar].[Year]" caption="Year" attribute="1" defaultMemberUniqueName="[Calendar].[Year].[All]" allUniqueName="[Calendar].[Year].[All]" dimensionUniqueName="[Calendar]" displayFolder="" count="2" memberValueDatatype="20" unbalanced="0">
      <fieldsUsage count="2">
        <fieldUsage x="-1"/>
        <fieldUsage x="0"/>
      </fieldsUsage>
    </cacheHierarchy>
    <cacheHierarchy uniqueName="[Calendar].[Month]" caption="Month" attribute="1" defaultMemberUniqueName="[Calendar].[Month].[All]" allUniqueName="[Calendar].[Month].[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Month Name]" caption="Month Name" attribute="1" defaultMemberUniqueName="[Calendar].[Month Name].[All]" allUniqueName="[Calendar].[Month Name].[All]" dimensionUniqueName="[Calendar]" displayFolder="" count="2" memberValueDatatype="130" unbalanced="0">
      <fieldsUsage count="2">
        <fieldUsage x="-1"/>
        <fieldUsage x="2"/>
      </fieldsUsage>
    </cacheHierarchy>
    <cacheHierarchy uniqueName="[Calendar].[Day Name]" caption="Day Name" attribute="1" defaultMemberUniqueName="[Calendar].[Day Name].[All]" allUniqueName="[Calendar].[Day Name].[All]" dimensionUniqueName="[Calendar]" displayFolder="" count="0" memberValueDatatype="130" unbalanced="0"/>
    <cacheHierarchy uniqueName="[tblCustomer].[CustNum]" caption="CustNum" attribute="1" defaultMemberUniqueName="[tblCustomer].[CustNum].[All]" allUniqueName="[tblCustomer].[CustNum].[All]" dimensionUniqueName="[tblCustomer]" displayFolder="" count="0" memberValueDatatype="130" unbalanced="0"/>
    <cacheHierarchy uniqueName="[tblCustomer].[FirstName]" caption="FirstName" attribute="1" defaultMemberUniqueName="[tblCustomer].[FirstName].[All]" allUniqueName="[tblCustomer].[FirstName].[All]" dimensionUniqueName="[tblCustomer]" displayFolder="" count="0" memberValueDatatype="130" unbalanced="0"/>
    <cacheHierarchy uniqueName="[tblCustomer].[LastName]" caption="LastName" attribute="1" defaultMemberUniqueName="[tblCustomer].[LastName].[All]" allUniqueName="[tblCustomer].[LastName].[All]" dimensionUniqueName="[tblCustomer]" displayFolder="" count="0" memberValueDatatype="130" unbalanced="0"/>
    <cacheHierarchy uniqueName="[tblCustomer].[City]" caption="City" attribute="1" defaultMemberUniqueName="[tblCustomer].[City].[All]" allUniqueName="[tblCustomer].[City].[All]" dimensionUniqueName="[tblCustomer]" displayFolder="" count="0" memberValueDatatype="130" unbalanced="0"/>
    <cacheHierarchy uniqueName="[tblCustomer].[State/Region]" caption="State/Region" attribute="1" defaultMemberUniqueName="[tblCustomer].[State/Region].[All]" allUniqueName="[tblCustomer].[State/Region].[All]" dimensionUniqueName="[tblCustomer]" displayFolder="" count="0" memberValueDatatype="130" unbalanced="0"/>
    <cacheHierarchy uniqueName="[tblProducts].[ProductCode]" caption="ProductCode" attribute="1" defaultMemberUniqueName="[tblProducts].[ProductCode].[All]" allUniqueName="[tblProducts].[ProductCode].[All]" dimensionUniqueName="[tblProducts]" displayFolder="" count="0" memberValueDatatype="130" unbalanced="0"/>
    <cacheHierarchy uniqueName="[tblProducts].[ProductName]" caption="ProductName" attribute="1" defaultMemberUniqueName="[tblProducts].[ProductName].[All]" allUniqueName="[tblProducts].[ProductName].[All]" dimensionUniqueName="[tblProducts]" displayFolder="" count="0" memberValueDatatype="130" unbalanced="0"/>
    <cacheHierarchy uniqueName="[tblProducts].[Department]" caption="Department" attribute="1" defaultMemberUniqueName="[tblProducts].[Department].[All]" allUniqueName="[tblProducts].[Department].[All]" dimensionUniqueName="[tblProducts]" displayFolder="" count="0" memberValueDatatype="130" unbalanced="0"/>
    <cacheHierarchy uniqueName="[tblProducts].[Classification]" caption="Classification" attribute="1" defaultMemberUniqueName="[tblProducts].[Classification].[All]" allUniqueName="[tblProducts].[Classification].[All]" dimensionUniqueName="[tblProducts]" displayFolder="" count="0" memberValueDatatype="130" unbalanced="0"/>
    <cacheHierarchy uniqueName="[tblProducts].[Category]" caption="Category" attribute="1" defaultMemberUniqueName="[tblProducts].[Category].[All]" allUniqueName="[tblProducts].[Category].[All]" dimensionUniqueName="[tblProducts]" displayFolder="" count="0" memberValueDatatype="130" unbalanced="0"/>
    <cacheHierarchy uniqueName="[tblProducts].[SubCategory]" caption="SubCategory" attribute="1" defaultMemberUniqueName="[tblProducts].[SubCategory].[All]" allUniqueName="[tblProducts].[SubCategory].[All]" dimensionUniqueName="[tblProducts]" displayFolder="" count="0" memberValueDatatype="130" unbalanced="0"/>
    <cacheHierarchy uniqueName="[tblProducts].[Cost]" caption="Cost" attribute="1" defaultMemberUniqueName="[tblProducts].[Cost].[All]" allUniqueName="[tblProducts].[Cost].[All]" dimensionUniqueName="[tblProducts]" displayFolder="" count="0" memberValueDatatype="6" unbalanced="0"/>
    <cacheHierarchy uniqueName="[tblTransactions].[TransactionNum]" caption="TransactionNum" attribute="1" defaultMemberUniqueName="[tblTransactions].[TransactionNum].[All]" allUniqueName="[tblTransactions].[TransactionNum].[All]" dimensionUniqueName="[tblTransactions]" displayFolder="" count="0" memberValueDatatype="20" unbalanced="0"/>
    <cacheHierarchy uniqueName="[tblTransactions].[Date]" caption="Date" attribute="1" time="1" defaultMemberUniqueName="[tblTransactions].[Date].[All]" allUniqueName="[tblTransactions].[Date].[All]" dimensionUniqueName="[tblTransactions]" displayFolder="" count="0" memberValueDatatype="7" unbalanced="0"/>
    <cacheHierarchy uniqueName="[tblTransactions].[CustNum]" caption="CustNum" attribute="1" defaultMemberUniqueName="[tblTransactions].[CustNum].[All]" allUniqueName="[tblTransactions].[CustNum].[All]" dimensionUniqueName="[tblTransactions]" displayFolder="" count="0" memberValueDatatype="130" unbalanced="0"/>
    <cacheHierarchy uniqueName="[tblTransactions].[ProductNum]" caption="ProductNum" attribute="1" defaultMemberUniqueName="[tblTransactions].[ProductNum].[All]" allUniqueName="[tblTransactions].[ProductNum].[All]" dimensionUniqueName="[tblTransactions]" displayFolder="" count="0" memberValueDatatype="130" unbalanced="0"/>
    <cacheHierarchy uniqueName="[tblTransactions].[TransTypeNum]" caption="TransTypeNum" attribute="1" defaultMemberUniqueName="[tblTransactions].[TransTypeNum].[All]" allUniqueName="[tblTransactions].[TransTypeNum].[All]" dimensionUniqueName="[tblTransactions]" displayFolder="" count="0" memberValueDatatype="20" unbalanced="0"/>
    <cacheHierarchy uniqueName="[tblTransactions].[Quantity]" caption="Quantity" attribute="1" defaultMemberUniqueName="[tblTransactions].[Quantity].[All]" allUniqueName="[tblTransactions].[Quantity].[All]" dimensionUniqueName="[tblTransactions]" displayFolder="" count="0" memberValueDatatype="20" unbalanced="0"/>
    <cacheHierarchy uniqueName="[tblTransactions].[SalesPrice]" caption="SalesPrice" attribute="1" defaultMemberUniqueName="[tblTransactions].[SalesPrice].[All]" allUniqueName="[tblTransactions].[SalesPrice].[All]" dimensionUniqueName="[tblTransactions]" displayFolder="" count="0" memberValueDatatype="6" unbalanced="0"/>
    <cacheHierarchy uniqueName="[tblTransactions].[Item Price]" caption="Item Price" attribute="1" defaultMemberUniqueName="[tblTransactions].[Item Price].[All]" allUniqueName="[tblTransactions].[Item Price].[All]" dimensionUniqueName="[tblTransactions]" displayFolder="" count="0" memberValueDatatype="6" unbalanced="0"/>
    <cacheHierarchy uniqueName="[tblTransactions].[Item Cost]" caption="Item Cost" attribute="1" defaultMemberUniqueName="[tblTransactions].[Item Cost].[All]" allUniqueName="[tblTransactions].[Item Cost].[All]" dimensionUniqueName="[tblTransactions]" displayFolder="" count="0" memberValueDatatype="6" unbalanced="0"/>
    <cacheHierarchy uniqueName="[tblTransType].[TransTypeNum]" caption="TransTypeNum" attribute="1" defaultMemberUniqueName="[tblTransType].[TransTypeNum].[All]" allUniqueName="[tblTransType].[TransTypeNum].[All]" dimensionUniqueName="[tblTransType]" displayFolder="" count="0" memberValueDatatype="20" unbalanced="0"/>
    <cacheHierarchy uniqueName="[tblTransType].[TransTypeName]" caption="TransTypeName" attribute="1" defaultMemberUniqueName="[tblTransType].[TransTypeName].[All]" allUniqueName="[tblTransType].[TransTypeName].[All]" dimensionUniqueName="[tblTransType]" displayFolder="" count="2" memberValueDatatype="130" unbalanced="0"/>
    <cacheHierarchy uniqueName="[Measures].[Total Sales]" caption="Total Sales" measure="1" displayFolder="" measureGroup="tblTransactions" count="0" oneField="1">
      <fieldsUsage count="1">
        <fieldUsage x="1"/>
      </fieldsUsage>
    </cacheHierarchy>
    <cacheHierarchy uniqueName="[Measures].[No. of Sales]" caption="No. of Sales" measure="1" displayFolder="" measureGroup="tblTransactions" count="0"/>
    <cacheHierarchy uniqueName="[Measures].[Total Cost]" caption="Total Cost" measure="1" displayFolder="" measureGroup="tblTransactions" count="0"/>
    <cacheHierarchy uniqueName="[Measures].[Margin %]" caption="Margin %" measure="1" displayFolder="" measureGroup="tblTransactions" count="0"/>
    <cacheHierarchy uniqueName="[Measures].[TOTALYTD]" caption="TOTALYTD" measure="1" displayFolder="" measureGroup="tblTransactions" count="0" oneField="1">
      <fieldsUsage count="1">
        <fieldUsage x="3"/>
      </fieldsUsage>
    </cacheHierarchy>
    <cacheHierarchy uniqueName="[Measures].[__XL_Count tblCustomer]" caption="__XL_Count tblCustomer" measure="1" displayFolder="" measureGroup="tblCustomer" count="0" hidden="1"/>
    <cacheHierarchy uniqueName="[Measures].[__XL_Count tblProducts]" caption="__XL_Count tblProducts" measure="1" displayFolder="" measureGroup="tblProducts" count="0" hidden="1"/>
    <cacheHierarchy uniqueName="[Measures].[__XL_Count tblTransactions]" caption="__XL_Count tblTransactions" measure="1" displayFolder="" measureGroup="tblTransactions" count="0" hidden="1"/>
    <cacheHierarchy uniqueName="[Measures].[__XL_Count tblTransType]" caption="__XL_Count tblTransType" measure="1" displayFolder="" measureGroup="tblTransType"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y uniqueName="[Measures].[_Margin % Goal]" caption="_Margin % Goal" measure="1" displayFolder="" measureGroup="tblTransactions" count="0" hidden="1"/>
    <cacheHierarchy uniqueName="[Measures].[_Margin % Status]" caption="_Margin % Status" measure="1" displayFolder="" measureGroup="tblTransactions" count="0" hidden="1"/>
    <cacheHierarchy uniqueName="[Measures].[Sum of Month]" caption="Sum of Month" measure="1" displayFolder="" measureGroup="Calendar" count="0" hidden="1">
      <extLst>
        <ext xmlns:x15="http://schemas.microsoft.com/office/spreadsheetml/2010/11/main" uri="{B97F6D7D-B522-45F9-BDA1-12C45D357490}">
          <x15:cacheHierarchy aggregatedColumn="2"/>
        </ext>
      </extLst>
    </cacheHierarchy>
  </cacheHierarchies>
  <kpis count="1">
    <kpi uniqueName="Margin %" caption="Margin %" displayFolder="" measureGroup="tblTransactions" parent="" value="[Measures].[Margin %]" goal="[Measures].[_Margin % Goal]" status="[Measures].[_Margin % Status]" trend="" weight=""/>
  </kpis>
  <dimensions count="6">
    <dimension name="Calendar" uniqueName="[Calendar]" caption="Calendar"/>
    <dimension measure="1" name="Measures" uniqueName="[Measures]" caption="Measures"/>
    <dimension name="tblCustomer" uniqueName="[tblCustomer]" caption="tblCustomer"/>
    <dimension name="tblProducts" uniqueName="[tblProducts]" caption="tblProducts"/>
    <dimension name="tblTransactions" uniqueName="[tblTransactions]" caption="tblTransactions"/>
    <dimension name="tblTransType" uniqueName="[tblTransType]" caption="tblTransType"/>
  </dimensions>
  <measureGroups count="5">
    <measureGroup name="Calendar" caption="Calendar"/>
    <measureGroup name="tblCustomer" caption="tblCustomer"/>
    <measureGroup name="tblProducts" caption="tblProducts"/>
    <measureGroup name="tblTransactions" caption="tblTransactions"/>
    <measureGroup name="tblTransType" caption="tblTransType"/>
  </measureGroups>
  <maps count="9">
    <map measureGroup="0" dimension="0"/>
    <map measureGroup="1" dimension="2"/>
    <map measureGroup="2" dimension="3"/>
    <map measureGroup="3" dimension="0"/>
    <map measureGroup="3" dimension="2"/>
    <map measureGroup="3" dimension="3"/>
    <map measureGroup="3" dimension="4"/>
    <map measureGroup="3" dimension="5"/>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9.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0.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34B20ED-6F02-4ABA-89C1-BCAE900B0403}" name="YTD" cacheId="78" applyNumberFormats="0" applyBorderFormats="0" applyFontFormats="0" applyPatternFormats="0" applyAlignmentFormats="0" applyWidthHeightFormats="1" dataCaption="Values" showMissing="0" tag="710baf22-9e28-43dc-8a32-33b55be66be6" updatedVersion="8" minRefreshableVersion="3" showDrill="0" subtotalHiddenItems="1" rowGrandTotals="0" colGrandTotals="0" itemPrintTitles="1" createdVersion="8" indent="0" outline="1" outlineData="1" multipleFieldFilters="0" rowHeaderCaption="Months">
  <location ref="H19:J24" firstHeaderRow="0" firstDataRow="1" firstDataCol="1"/>
  <pivotFields count="4">
    <pivotField allDrilled="1" subtotalTop="0" showAll="0" dataSourceSort="1" defaultSubtotal="0" defaultAttributeDrillState="1"/>
    <pivotField dataField="1" subtotalTop="0" showAll="0" defaultSubtotal="0"/>
    <pivotField axis="axisRow" allDrilled="1" subtotalTop="0" showAll="0" dataSourceSort="1" defaultSubtotal="0" defaultAttributeDrillState="1">
      <items count="5">
        <item x="0"/>
        <item x="1"/>
        <item x="2"/>
        <item x="3"/>
        <item x="4"/>
      </items>
    </pivotField>
    <pivotField dataField="1" subtotalTop="0" showAll="0" defaultSubtotal="0"/>
  </pivotFields>
  <rowFields count="1">
    <field x="2"/>
  </rowFields>
  <rowItems count="5">
    <i>
      <x/>
    </i>
    <i>
      <x v="1"/>
    </i>
    <i>
      <x v="2"/>
    </i>
    <i>
      <x v="3"/>
    </i>
    <i>
      <x v="4"/>
    </i>
  </rowItems>
  <colFields count="1">
    <field x="-2"/>
  </colFields>
  <colItems count="2">
    <i>
      <x/>
    </i>
    <i i="1">
      <x v="1"/>
    </i>
  </colItems>
  <dataFields count="2">
    <dataField fld="1" subtotal="count" baseField="0" baseItem="0"/>
    <dataField name="YTD" fld="3" subtotal="count" baseField="0" baseItem="0"/>
  </dataFields>
  <formats count="16">
    <format dxfId="205">
      <pivotArea field="2" type="button" dataOnly="0" labelOnly="1" outline="0" axis="axisRow" fieldPosition="0"/>
    </format>
    <format dxfId="204">
      <pivotArea dataOnly="0" labelOnly="1" outline="0" fieldPosition="0">
        <references count="1">
          <reference field="4294967294" count="2">
            <x v="0"/>
            <x v="1"/>
          </reference>
        </references>
      </pivotArea>
    </format>
    <format dxfId="203">
      <pivotArea type="all" dataOnly="0" outline="0" fieldPosition="0"/>
    </format>
    <format dxfId="202">
      <pivotArea outline="0" collapsedLevelsAreSubtotals="1" fieldPosition="0"/>
    </format>
    <format dxfId="201">
      <pivotArea field="2" type="button" dataOnly="0" labelOnly="1" outline="0" axis="axisRow" fieldPosition="0"/>
    </format>
    <format dxfId="200">
      <pivotArea dataOnly="0" labelOnly="1" fieldPosition="0">
        <references count="1">
          <reference field="2" count="0"/>
        </references>
      </pivotArea>
    </format>
    <format dxfId="199">
      <pivotArea dataOnly="0" labelOnly="1" outline="0" fieldPosition="0">
        <references count="1">
          <reference field="4294967294" count="2">
            <x v="0"/>
            <x v="1"/>
          </reference>
        </references>
      </pivotArea>
    </format>
    <format dxfId="198">
      <pivotArea field="2" type="button" dataOnly="0" labelOnly="1" outline="0" axis="axisRow" fieldPosition="0"/>
    </format>
    <format dxfId="197">
      <pivotArea dataOnly="0" labelOnly="1" outline="0" fieldPosition="0">
        <references count="1">
          <reference field="4294967294" count="2">
            <x v="0"/>
            <x v="1"/>
          </reference>
        </references>
      </pivotArea>
    </format>
    <format dxfId="196">
      <pivotArea outline="0" collapsedLevelsAreSubtotals="1" fieldPosition="0"/>
    </format>
    <format dxfId="195">
      <pivotArea dataOnly="0" labelOnly="1" fieldPosition="0">
        <references count="1">
          <reference field="2" count="0"/>
        </references>
      </pivotArea>
    </format>
    <format dxfId="194">
      <pivotArea outline="0" collapsedLevelsAreSubtotals="1" fieldPosition="0"/>
    </format>
    <format dxfId="193">
      <pivotArea dataOnly="0" labelOnly="1" fieldPosition="0">
        <references count="1">
          <reference field="2" count="0"/>
        </references>
      </pivotArea>
    </format>
    <format dxfId="192">
      <pivotArea outline="0" collapsedLevelsAreSubtotals="1" fieldPosition="0"/>
    </format>
    <format dxfId="191">
      <pivotArea dataOnly="0" labelOnly="1" fieldPosition="0">
        <references count="1">
          <reference field="2" count="0"/>
        </references>
      </pivotArea>
    </format>
    <format dxfId="190">
      <pivotArea field="2" type="button" dataOnly="0" labelOnly="1" outline="0" axis="axisRow" fieldPosition="0"/>
    </format>
  </formats>
  <pivotHierarchies count="44">
    <pivotHierarchy dragToData="1"/>
    <pivotHierarchy multipleItemSelectionAllowed="1" dragToData="1">
      <members count="1" level="1">
        <member name="[Calendar].[Year].&amp;[2021]"/>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YTD"/>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2" showRowHeaders="0" showColHeaders="1" showRowStripes="0" showColStripes="0" showLastColumn="1"/>
  <rowHierarchiesUsage count="1">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Calendar]"/>
        <x15:activeTabTopLevelEntity name="[tblTransactions]"/>
        <x15:activeTabTopLevelEntity name="[tblTransType]"/>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32B3D23D-C504-419B-AFD5-D097C8FE1525}" name="Bottom" cacheId="3" applyNumberFormats="0" applyBorderFormats="0" applyFontFormats="0" applyPatternFormats="0" applyAlignmentFormats="0" applyWidthHeightFormats="1" dataCaption="Values" tag="5414853a-78e5-46db-99c4-24956f1a3732" updatedVersion="8" minRefreshableVersion="3" itemPrintTitles="1" createdVersion="8" indent="0" outline="1" outlineData="1" multipleFieldFilters="0">
  <location ref="O4:P15" firstHeaderRow="1" firstDataRow="1" firstDataCol="1"/>
  <pivotFields count="2">
    <pivotField axis="axisRow" allDrilled="1" subtotalTop="0" showAll="0" measureFilter="1" sortType="ascending" defaultSubtotal="0" defaultAttributeDrillState="1">
      <items count="10">
        <item x="0"/>
        <item x="1"/>
        <item x="2"/>
        <item x="3"/>
        <item x="4"/>
        <item x="5"/>
        <item x="6"/>
        <item x="7"/>
        <item x="8"/>
        <item x="9"/>
      </items>
      <autoSortScope>
        <pivotArea dataOnly="0" outline="0" fieldPosition="0">
          <references count="1">
            <reference field="4294967294" count="1" selected="0">
              <x v="0"/>
            </reference>
          </references>
        </pivotArea>
      </autoSortScope>
    </pivotField>
    <pivotField dataField="1" subtotalTop="0" showAll="0" defaultSubtotal="0"/>
  </pivotFields>
  <rowFields count="1">
    <field x="0"/>
  </rowFields>
  <rowItems count="11">
    <i>
      <x v="5"/>
    </i>
    <i>
      <x v="7"/>
    </i>
    <i>
      <x v="1"/>
    </i>
    <i>
      <x v="2"/>
    </i>
    <i>
      <x v="8"/>
    </i>
    <i>
      <x v="3"/>
    </i>
    <i>
      <x v="6"/>
    </i>
    <i>
      <x v="4"/>
    </i>
    <i>
      <x v="9"/>
    </i>
    <i>
      <x/>
    </i>
    <i t="grand">
      <x/>
    </i>
  </rowItems>
  <colItems count="1">
    <i/>
  </colItems>
  <dataFields count="1">
    <dataField name="Margin %" fld="1" subtotal="count" baseField="0" baseItem="0"/>
  </dataFields>
  <pivotHierarchies count="44">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showRowHeaders="1" showColHeaders="1" showRowStripes="0" showColStripes="0" showLastColumn="1"/>
  <filters count="1">
    <filter fld="0" type="count" id="1" iMeasureHier="32">
      <autoFilter ref="A1">
        <filterColumn colId="0">
          <top10 top="0" val="10" filterVal="10"/>
        </filterColumn>
      </autoFilter>
    </filter>
  </filters>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roducts]"/>
        <x15:activeTabTopLevelEntity name="[tblTransaction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3244E11-3B17-4079-96D9-605BC5467722}" name="Margin" cacheId="81" applyNumberFormats="0" applyBorderFormats="0" applyFontFormats="0" applyPatternFormats="0" applyAlignmentFormats="0" applyWidthHeightFormats="1" dataCaption="Values" tag="32662ff0-3868-4350-b501-5c0f429363a8" updatedVersion="8" minRefreshableVersion="3" subtotalHiddenItems="1" rowGrandTotals="0" colGrandTotals="0" itemPrintTitles="1" createdVersion="8" indent="0" outline="1" outlineData="1" multipleFieldFilters="0">
  <location ref="E19:F29" firstHeaderRow="1" firstDataRow="1" firstDataCol="1"/>
  <pivotFields count="3">
    <pivotField axis="axisRow" allDrilled="1" subtotalTop="0" showAll="0" measureFilter="1" sortType="ascending" defaultSubtotal="0" defaultAttributeDrillState="1">
      <items count="10">
        <item x="0"/>
        <item x="1"/>
        <item x="2"/>
        <item x="3"/>
        <item x="4"/>
        <item x="5"/>
        <item x="6"/>
        <item x="7"/>
        <item x="8"/>
        <item x="9"/>
      </items>
      <autoSortScope>
        <pivotArea dataOnly="0" outline="0" fieldPosition="0">
          <references count="1">
            <reference field="4294967294" count="1" selected="0">
              <x v="0"/>
            </reference>
          </references>
        </pivotArea>
      </autoSortScope>
    </pivotField>
    <pivotField dataField="1" subtotalTop="0" showAll="0" defaultSubtotal="0"/>
    <pivotField allDrilled="1" subtotalTop="0" showAll="0" dataSourceSort="1" defaultSubtotal="0" defaultAttributeDrillState="1"/>
  </pivotFields>
  <rowFields count="1">
    <field x="0"/>
  </rowFields>
  <rowItems count="10">
    <i>
      <x v="2"/>
    </i>
    <i>
      <x v="9"/>
    </i>
    <i>
      <x v="8"/>
    </i>
    <i>
      <x v="7"/>
    </i>
    <i>
      <x/>
    </i>
    <i>
      <x v="5"/>
    </i>
    <i>
      <x v="4"/>
    </i>
    <i>
      <x v="6"/>
    </i>
    <i>
      <x v="1"/>
    </i>
    <i>
      <x v="3"/>
    </i>
  </rowItems>
  <colItems count="1">
    <i/>
  </colItems>
  <dataFields count="1">
    <dataField name="Margin %" fld="1" subtotal="count" baseField="0" baseItem="0"/>
  </dataFields>
  <formats count="19">
    <format dxfId="224">
      <pivotArea field="0" type="button" dataOnly="0" labelOnly="1" outline="0" axis="axisRow" fieldPosition="0"/>
    </format>
    <format dxfId="223">
      <pivotArea dataOnly="0" labelOnly="1" outline="0" axis="axisValues" fieldPosition="0"/>
    </format>
    <format dxfId="222">
      <pivotArea type="all" dataOnly="0" outline="0" fieldPosition="0"/>
    </format>
    <format dxfId="221">
      <pivotArea field="0" type="button" dataOnly="0" labelOnly="1" outline="0" axis="axisRow" fieldPosition="0"/>
    </format>
    <format dxfId="220">
      <pivotArea dataOnly="0" labelOnly="1" fieldPosition="0">
        <references count="1">
          <reference field="0" count="0"/>
        </references>
      </pivotArea>
    </format>
    <format dxfId="219">
      <pivotArea dataOnly="0" labelOnly="1" outline="0" axis="axisValues" fieldPosition="0"/>
    </format>
    <format dxfId="218">
      <pivotArea dataOnly="0" labelOnly="1" fieldPosition="0">
        <references count="1">
          <reference field="0" count="0"/>
        </references>
      </pivotArea>
    </format>
    <format dxfId="217">
      <pivotArea outline="0" collapsedLevelsAreSubtotals="1" fieldPosition="0"/>
    </format>
    <format dxfId="216">
      <pivotArea dataOnly="0" labelOnly="1" fieldPosition="0">
        <references count="1">
          <reference field="0" count="0"/>
        </references>
      </pivotArea>
    </format>
    <format dxfId="215">
      <pivotArea outline="0" collapsedLevelsAreSubtotals="1" fieldPosition="0"/>
    </format>
    <format dxfId="214">
      <pivotArea dataOnly="0" labelOnly="1" fieldPosition="0">
        <references count="1">
          <reference field="0" count="0"/>
        </references>
      </pivotArea>
    </format>
    <format dxfId="213">
      <pivotArea outline="0" collapsedLevelsAreSubtotals="1" fieldPosition="0"/>
    </format>
    <format dxfId="212">
      <pivotArea dataOnly="0" labelOnly="1" fieldPosition="0">
        <references count="1">
          <reference field="0" count="0"/>
        </references>
      </pivotArea>
    </format>
    <format dxfId="211">
      <pivotArea outline="0" collapsedLevelsAreSubtotals="1" fieldPosition="0"/>
    </format>
    <format dxfId="210">
      <pivotArea dataOnly="0" labelOnly="1" fieldPosition="0">
        <references count="1">
          <reference field="0" count="0"/>
        </references>
      </pivotArea>
    </format>
    <format dxfId="209">
      <pivotArea outline="0" collapsedLevelsAreSubtotals="1" fieldPosition="0"/>
    </format>
    <format dxfId="208">
      <pivotArea dataOnly="0" labelOnly="1" fieldPosition="0">
        <references count="1">
          <reference field="0" count="0"/>
        </references>
      </pivotArea>
    </format>
    <format dxfId="207">
      <pivotArea outline="0" collapsedLevelsAreSubtotals="1" fieldPosition="0"/>
    </format>
    <format dxfId="206">
      <pivotArea dataOnly="0" labelOnly="1" fieldPosition="0">
        <references count="1">
          <reference field="0" count="0"/>
        </references>
      </pivotArea>
    </format>
  </formats>
  <pivotHierarchies count="44">
    <pivotHierarchy dragToData="1"/>
    <pivotHierarchy multipleItemSelectionAllowed="1" dragToData="1">
      <members count="1" level="1">
        <member name="[Calendar].[Year].&amp;[2021]"/>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2" showRowHeaders="0" showColHeaders="1" showRowStripes="0" showColStripes="0" showLastColumn="1"/>
  <filters count="1">
    <filter fld="0" type="count" id="1" iMeasureHier="32">
      <autoFilter ref="A1">
        <filterColumn colId="0">
          <top10 top="0" val="10" filterVal="10"/>
        </filterColumn>
      </autoFilter>
    </filter>
  </filters>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roducts]"/>
        <x15:activeTabTopLevelEntity name="[tblTransactions]"/>
        <x15:activeTabTopLevelEntity name="[Calendar]"/>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B542FC6-3131-4C5B-85C1-ED9B9FD2F590}" name="PivotTable3" cacheId="69" applyNumberFormats="0" applyBorderFormats="0" applyFontFormats="0" applyPatternFormats="0" applyAlignmentFormats="0" applyWidthHeightFormats="1" dataCaption="Values" tag="ec979f4c-6be8-4a19-8d9f-2473233b4610" updatedVersion="8" minRefreshableVersion="3" showDrill="0" subtotalHiddenItems="1" itemPrintTitles="1" createdVersion="8" indent="0" outline="1" outlineData="1" multipleFieldFilters="0" chartFormat="1" rowHeaderCaption="Product Name">
  <location ref="E5:I16" firstHeaderRow="0" firstDataRow="1" firstDataCol="1"/>
  <pivotFields count="7">
    <pivotField dataField="1" subtotalTop="0" showAll="0" defaultSubtotal="0"/>
    <pivotField allDrilled="1" subtotalTop="0" showAll="0" sortType="descending" defaultSubtotal="0" defaultAttributeDrillState="1">
      <items count="5">
        <item x="0"/>
        <item x="1"/>
        <item x="2"/>
        <item x="3"/>
        <item x="4"/>
      </items>
      <autoSortScope>
        <pivotArea dataOnly="0" outline="0" fieldPosition="0">
          <references count="1">
            <reference field="4294967294" count="1" selected="0">
              <x v="0"/>
            </reference>
          </references>
        </pivotArea>
      </autoSortScope>
    </pivotField>
    <pivotField allDrilled="1" subtotalTop="0" showAll="0" dataSourceSort="1" defaultSubtotal="0" defaultAttributeDrillState="1"/>
    <pivotField axis="axisRow" allDrilled="1" subtotalTop="0" showAll="0" measureFilter="1" sortType="descending" defaultSubtotal="0" defaultAttributeDrillState="1">
      <items count="10">
        <item x="0"/>
        <item x="1"/>
        <item x="2"/>
        <item x="3"/>
        <item x="4"/>
        <item x="5"/>
        <item x="6"/>
        <item x="7"/>
        <item x="8"/>
        <item x="9"/>
      </items>
      <autoSortScope>
        <pivotArea dataOnly="0" outline="0" fieldPosition="0">
          <references count="1">
            <reference field="4294967294" count="1" selected="0">
              <x v="0"/>
            </reference>
          </references>
        </pivotArea>
      </autoSortScope>
    </pivotField>
    <pivotField dataField="1" subtotalTop="0" showAll="0" defaultSubtotal="0"/>
    <pivotField dataField="1" subtotalTop="0" showAll="0" defaultSubtotal="0"/>
    <pivotField dataField="1" subtotalTop="0" showAll="0" defaultSubtotal="0"/>
  </pivotFields>
  <rowFields count="1">
    <field x="3"/>
  </rowFields>
  <rowItems count="11">
    <i>
      <x v="3"/>
    </i>
    <i>
      <x v="2"/>
    </i>
    <i>
      <x v="8"/>
    </i>
    <i>
      <x v="5"/>
    </i>
    <i>
      <x/>
    </i>
    <i>
      <x v="6"/>
    </i>
    <i>
      <x v="9"/>
    </i>
    <i>
      <x v="7"/>
    </i>
    <i>
      <x v="4"/>
    </i>
    <i>
      <x v="1"/>
    </i>
    <i t="grand">
      <x/>
    </i>
  </rowItems>
  <colFields count="1">
    <field x="-2"/>
  </colFields>
  <colItems count="4">
    <i>
      <x/>
    </i>
    <i i="1">
      <x v="1"/>
    </i>
    <i i="2">
      <x v="2"/>
    </i>
    <i i="3">
      <x v="3"/>
    </i>
  </colItems>
  <dataFields count="4">
    <dataField fld="0" subtotal="count" baseField="0" baseItem="0"/>
    <dataField fld="4" subtotal="count" baseField="0" baseItem="0"/>
    <dataField fld="5" subtotal="count" baseField="0" baseItem="0"/>
    <dataField name=" " fld="6" subtotal="count" baseField="0" baseItem="0"/>
  </dataFields>
  <formats count="23">
    <format dxfId="247">
      <pivotArea field="3" type="button" dataOnly="0" labelOnly="1" outline="0" axis="axisRow" fieldPosition="0"/>
    </format>
    <format dxfId="246">
      <pivotArea dataOnly="0" labelOnly="1" outline="0" fieldPosition="0">
        <references count="1">
          <reference field="4294967294" count="3">
            <x v="0"/>
            <x v="1"/>
            <x v="2"/>
          </reference>
        </references>
      </pivotArea>
    </format>
    <format dxfId="245">
      <pivotArea dataOnly="0" labelOnly="1" outline="0" fieldPosition="0">
        <references count="1">
          <reference field="4294967294" count="3">
            <x v="0"/>
            <x v="1"/>
            <x v="2"/>
          </reference>
        </references>
      </pivotArea>
    </format>
    <format dxfId="244">
      <pivotArea dataOnly="0" labelOnly="1" outline="0" fieldPosition="0">
        <references count="1">
          <reference field="4294967294" count="3">
            <x v="0"/>
            <x v="1"/>
            <x v="2"/>
          </reference>
        </references>
      </pivotArea>
    </format>
    <format dxfId="243">
      <pivotArea dataOnly="0" labelOnly="1" outline="0" fieldPosition="0">
        <references count="1">
          <reference field="4294967294" count="1">
            <x v="2"/>
          </reference>
        </references>
      </pivotArea>
    </format>
    <format dxfId="242">
      <pivotArea dataOnly="0" labelOnly="1" outline="0" fieldPosition="0">
        <references count="1">
          <reference field="4294967294" count="1">
            <x v="2"/>
          </reference>
        </references>
      </pivotArea>
    </format>
    <format dxfId="241">
      <pivotArea dataOnly="0" labelOnly="1" outline="0" fieldPosition="0">
        <references count="1">
          <reference field="4294967294" count="1">
            <x v="2"/>
          </reference>
        </references>
      </pivotArea>
    </format>
    <format dxfId="240">
      <pivotArea dataOnly="0" labelOnly="1" outline="0" fieldPosition="0">
        <references count="1">
          <reference field="4294967294" count="1">
            <x v="2"/>
          </reference>
        </references>
      </pivotArea>
    </format>
    <format dxfId="239">
      <pivotArea dataOnly="0" labelOnly="1" outline="0" fieldPosition="0">
        <references count="1">
          <reference field="4294967294" count="1">
            <x v="2"/>
          </reference>
        </references>
      </pivotArea>
    </format>
    <format dxfId="238">
      <pivotArea dataOnly="0" labelOnly="1" outline="0" fieldPosition="0">
        <references count="1">
          <reference field="4294967294" count="1">
            <x v="2"/>
          </reference>
        </references>
      </pivotArea>
    </format>
    <format dxfId="237">
      <pivotArea dataOnly="0" labelOnly="1" outline="0" fieldPosition="0">
        <references count="1">
          <reference field="4294967294" count="1">
            <x v="0"/>
          </reference>
        </references>
      </pivotArea>
    </format>
    <format dxfId="236">
      <pivotArea dataOnly="0" labelOnly="1" outline="0" fieldPosition="0">
        <references count="1">
          <reference field="4294967294" count="1">
            <x v="1"/>
          </reference>
        </references>
      </pivotArea>
    </format>
    <format dxfId="235">
      <pivotArea field="3" type="button" dataOnly="0" labelOnly="1" outline="0" axis="axisRow" fieldPosition="0"/>
    </format>
    <format dxfId="234">
      <pivotArea dataOnly="0" labelOnly="1" outline="0" fieldPosition="0">
        <references count="1">
          <reference field="4294967294" count="3">
            <x v="0"/>
            <x v="1"/>
            <x v="2"/>
          </reference>
        </references>
      </pivotArea>
    </format>
    <format dxfId="233">
      <pivotArea field="3" type="button" dataOnly="0" labelOnly="1" outline="0" axis="axisRow" fieldPosition="0"/>
    </format>
    <format dxfId="232">
      <pivotArea dataOnly="0" labelOnly="1" outline="0" fieldPosition="0">
        <references count="1">
          <reference field="4294967294" count="3">
            <x v="0"/>
            <x v="1"/>
            <x v="2"/>
          </reference>
        </references>
      </pivotArea>
    </format>
    <format dxfId="231">
      <pivotArea field="3" type="button" dataOnly="0" labelOnly="1" outline="0" axis="axisRow" fieldPosition="0"/>
    </format>
    <format dxfId="230">
      <pivotArea dataOnly="0" labelOnly="1" fieldPosition="0">
        <references count="1">
          <reference field="3" count="0"/>
        </references>
      </pivotArea>
    </format>
    <format dxfId="229">
      <pivotArea field="3" type="button" dataOnly="0" labelOnly="1" outline="0" axis="axisRow" fieldPosition="0"/>
    </format>
    <format dxfId="228">
      <pivotArea dataOnly="0" labelOnly="1" outline="0" fieldPosition="0">
        <references count="1">
          <reference field="4294967294" count="4">
            <x v="0"/>
            <x v="1"/>
            <x v="2"/>
            <x v="3"/>
          </reference>
        </references>
      </pivotArea>
    </format>
    <format dxfId="227">
      <pivotArea dataOnly="0" labelOnly="1" outline="0" fieldPosition="0">
        <references count="1">
          <reference field="4294967294" count="1">
            <x v="3"/>
          </reference>
        </references>
      </pivotArea>
    </format>
    <format dxfId="226">
      <pivotArea dataOnly="0" labelOnly="1" outline="0" fieldPosition="0">
        <references count="1">
          <reference field="4294967294" count="1">
            <x v="3"/>
          </reference>
        </references>
      </pivotArea>
    </format>
    <format dxfId="225">
      <pivotArea dataOnly="0" labelOnly="1" outline="0" fieldPosition="0">
        <references count="1">
          <reference field="4294967294" count="1">
            <x v="3"/>
          </reference>
        </references>
      </pivotArea>
    </format>
  </formats>
  <conditionalFormats count="1">
    <conditionalFormat scope="data" priority="2">
      <pivotAreas count="1">
        <pivotArea outline="0" fieldPosition="0">
          <references count="1">
            <reference field="4294967294" count="1" selected="0">
              <x v="3"/>
            </reference>
          </references>
        </pivotArea>
      </pivotAreas>
    </conditionalFormat>
  </conditionalFormats>
  <chartFormats count="1">
    <chartFormat chart="0" format="0" series="1">
      <pivotArea type="data" outline="0" fieldPosition="0">
        <references count="1">
          <reference field="4294967294" count="1" selected="0">
            <x v="0"/>
          </reference>
        </references>
      </pivotArea>
    </chartFormat>
  </chartFormats>
  <pivotHierarchies count="44">
    <pivotHierarchy dragToData="1"/>
    <pivotHierarchy multipleItemSelectionAllowed="1" dragToData="1">
      <members count="1" level="1">
        <member name="[Calendar].[Year].&amp;[2021]"/>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2" showRowHeaders="1" showColHeaders="1" showRowStripes="0" showColStripes="0" showLastColumn="1"/>
  <filters count="1">
    <filter fld="3" type="count" id="1" iMeasureHier="29">
      <autoFilter ref="A1">
        <filterColumn colId="0">
          <top10 val="10" filterVal="10"/>
        </filterColumn>
      </autoFilter>
    </filter>
  </filters>
  <rowHierarchiesUsage count="1">
    <rowHierarchyUsage hierarchyUsage="1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Transactions]"/>
        <x15:activeTabTopLevelEntity name="[tblProducts]"/>
        <x15:activeTabTopLevelEntity name="[Calendar]"/>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7C52CA00-E7B0-41BE-AF14-61CBA6543C78}" name="Top10" cacheId="66" applyNumberFormats="0" applyBorderFormats="0" applyFontFormats="0" applyPatternFormats="0" applyAlignmentFormats="0" applyWidthHeightFormats="1" dataCaption="Values" tag="aa41fe71-9924-4fe7-a2fd-0f4ed0bb4a18" updatedVersion="8" minRefreshableVersion="3" subtotalHiddenItems="1" itemPrintTitles="1" createdVersion="8" indent="0" outline="1" outlineData="1" multipleFieldFilters="0" chartFormat="1" rowHeaderCaption="Product Name">
  <location ref="J4:M15" firstHeaderRow="0" firstDataRow="1" firstDataCol="1"/>
  <pivotFields count="6">
    <pivotField dataField="1" subtotalTop="0" showAll="0" defaultSubtotal="0"/>
    <pivotField allDrilled="1" subtotalTop="0" showAll="0" sortType="descending" defaultSubtotal="0" defaultAttributeDrillState="1">
      <items count="5">
        <item x="0"/>
        <item x="1"/>
        <item x="2"/>
        <item x="3"/>
        <item x="4"/>
      </items>
      <autoSortScope>
        <pivotArea dataOnly="0" outline="0" fieldPosition="0">
          <references count="1">
            <reference field="4294967294" count="1" selected="0">
              <x v="0"/>
            </reference>
          </references>
        </pivotArea>
      </autoSortScope>
    </pivotField>
    <pivotField allDrilled="1" subtotalTop="0" showAll="0" dataSourceSort="1" defaultSubtotal="0" defaultAttributeDrillState="1"/>
    <pivotField axis="axisRow" allDrilled="1" subtotalTop="0" showAll="0" measureFilter="1" sortType="descending" defaultSubtotal="0" defaultAttributeDrillState="1">
      <items count="10">
        <item x="0"/>
        <item x="1"/>
        <item x="2"/>
        <item x="3"/>
        <item x="4"/>
        <item x="5"/>
        <item x="6"/>
        <item x="7"/>
        <item x="8"/>
        <item x="9"/>
      </items>
      <autoSortScope>
        <pivotArea dataOnly="0" outline="0" fieldPosition="0">
          <references count="1">
            <reference field="4294967294" count="1" selected="0">
              <x v="0"/>
            </reference>
          </references>
        </pivotArea>
      </autoSortScope>
    </pivotField>
    <pivotField dataField="1" subtotalTop="0" showAll="0" defaultSubtotal="0"/>
    <pivotField dataField="1" subtotalTop="0" showAll="0" defaultSubtotal="0"/>
  </pivotFields>
  <rowFields count="1">
    <field x="3"/>
  </rowFields>
  <rowItems count="11">
    <i>
      <x v="3"/>
    </i>
    <i>
      <x v="2"/>
    </i>
    <i>
      <x v="8"/>
    </i>
    <i>
      <x v="5"/>
    </i>
    <i>
      <x/>
    </i>
    <i>
      <x v="6"/>
    </i>
    <i>
      <x v="9"/>
    </i>
    <i>
      <x v="7"/>
    </i>
    <i>
      <x v="4"/>
    </i>
    <i>
      <x v="1"/>
    </i>
    <i t="grand">
      <x/>
    </i>
  </rowItems>
  <colFields count="1">
    <field x="-2"/>
  </colFields>
  <colItems count="3">
    <i>
      <x/>
    </i>
    <i i="1">
      <x v="1"/>
    </i>
    <i i="2">
      <x v="2"/>
    </i>
  </colItems>
  <dataFields count="3">
    <dataField fld="0" subtotal="count" baseField="0" baseItem="0"/>
    <dataField fld="4" subtotal="count" baseField="0" baseItem="0"/>
    <dataField fld="5" subtotal="count" baseField="0" baseItem="0"/>
  </dataFields>
  <formats count="4">
    <format dxfId="189">
      <pivotArea field="3" type="button" dataOnly="0" labelOnly="1" outline="0" axis="axisRow" fieldPosition="0"/>
    </format>
    <format dxfId="188">
      <pivotArea dataOnly="0" labelOnly="1" outline="0" fieldPosition="0">
        <references count="1">
          <reference field="4294967294" count="3">
            <x v="0"/>
            <x v="1"/>
            <x v="2"/>
          </reference>
        </references>
      </pivotArea>
    </format>
    <format dxfId="187">
      <pivotArea dataOnly="0" labelOnly="1" outline="0" fieldPosition="0">
        <references count="1">
          <reference field="4294967294" count="3">
            <x v="0"/>
            <x v="1"/>
            <x v="2"/>
          </reference>
        </references>
      </pivotArea>
    </format>
    <format dxfId="186">
      <pivotArea dataOnly="0" labelOnly="1" outline="0" fieldPosition="0">
        <references count="1">
          <reference field="4294967294" count="3">
            <x v="0"/>
            <x v="1"/>
            <x v="2"/>
          </reference>
        </references>
      </pivotArea>
    </format>
  </formats>
  <chartFormats count="1">
    <chartFormat chart="0" format="0" series="1">
      <pivotArea type="data" outline="0" fieldPosition="0">
        <references count="1">
          <reference field="4294967294" count="1" selected="0">
            <x v="0"/>
          </reference>
        </references>
      </pivotArea>
    </chartFormat>
  </chartFormats>
  <pivotHierarchies count="44">
    <pivotHierarchy dragToData="1"/>
    <pivotHierarchy multipleItemSelectionAllowed="1" dragToData="1">
      <members count="1" level="1">
        <member name="[Calendar].[Year].&amp;[2021]"/>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showRowHeaders="1" showColHeaders="1" showRowStripes="0" showColStripes="0" showLastColumn="1"/>
  <filters count="1">
    <filter fld="3" type="count" id="1" iMeasureHier="29">
      <autoFilter ref="A1">
        <filterColumn colId="0">
          <top10 val="10" filterVal="10"/>
        </filterColumn>
      </autoFilter>
    </filter>
  </filters>
  <rowHierarchiesUsage count="1">
    <rowHierarchyUsage hierarchyUsage="1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Transactions]"/>
        <x15:activeTabTopLevelEntity name="[tblProducts]"/>
        <x15:activeTabTopLevelEntity name="[Calendar]"/>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F09CD90E-6641-4A7C-B3FE-DD591DFAA55A}" name="PivotTable2" cacheId="2" applyNumberFormats="0" applyBorderFormats="0" applyFontFormats="0" applyPatternFormats="0" applyAlignmentFormats="0" applyWidthHeightFormats="1" dataCaption="Values" tag="adf6a838-145a-4f12-a7cb-76c72d7bc48f" updatedVersion="8" minRefreshableVersion="3" useAutoFormatting="1" rowGrandTotals="0" colGrandTotals="0" itemPrintTitles="1" createdVersion="8" indent="0" outline="1" outlineData="1" multipleFieldFilters="0">
  <location ref="J18:L31" firstHeaderRow="1" firstDataRow="2" firstDataCol="1"/>
  <pivotFields count="3">
    <pivotField axis="axisCol" allDrilled="1" subtotalTop="0" showAll="0" dataSourceSort="1" defaultSubtotal="0" defaultAttributeDrillState="1">
      <items count="2">
        <item x="0"/>
        <item x="1"/>
      </items>
    </pivotField>
    <pivotField dataField="1" subtotalTop="0" showAll="0" defaultSubtotal="0"/>
    <pivotField axis="axisRow" allDrilled="1" subtotalTop="0" showAll="0" dataSourceSort="1" defaultSubtotal="0" defaultAttributeDrillState="1">
      <items count="12">
        <item x="0"/>
        <item x="1"/>
        <item x="2"/>
        <item x="3"/>
        <item x="4"/>
        <item x="5"/>
        <item x="6"/>
        <item x="7"/>
        <item x="8"/>
        <item x="9"/>
        <item x="10"/>
        <item x="11"/>
      </items>
    </pivotField>
  </pivotFields>
  <rowFields count="1">
    <field x="2"/>
  </rowFields>
  <rowItems count="12">
    <i>
      <x/>
    </i>
    <i>
      <x v="1"/>
    </i>
    <i>
      <x v="2"/>
    </i>
    <i>
      <x v="3"/>
    </i>
    <i>
      <x v="4"/>
    </i>
    <i>
      <x v="5"/>
    </i>
    <i>
      <x v="6"/>
    </i>
    <i>
      <x v="7"/>
    </i>
    <i>
      <x v="8"/>
    </i>
    <i>
      <x v="9"/>
    </i>
    <i>
      <x v="10"/>
    </i>
    <i>
      <x v="11"/>
    </i>
  </rowItems>
  <colFields count="1">
    <field x="0"/>
  </colFields>
  <colItems count="2">
    <i>
      <x/>
    </i>
    <i>
      <x v="1"/>
    </i>
  </colItems>
  <dataFields count="1">
    <dataField fld="1" subtotal="count" baseField="0" baseItem="0"/>
  </dataFields>
  <pivotHierarchies count="44">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showRowHeaders="1" showColHeaders="1" showRowStripes="0" showColStripes="0" showLastColumn="1"/>
  <rowHierarchiesUsage count="1">
    <rowHierarchyUsage hierarchyUsage="4"/>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Calendar]"/>
        <x15:activeTabTopLevelEntity name="[tblTransaction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7B062198-34C8-4FA1-854E-48456EDBA7FD}" name="SalesDistribution" cacheId="63" applyNumberFormats="0" applyBorderFormats="0" applyFontFormats="0" applyPatternFormats="0" applyAlignmentFormats="0" applyWidthHeightFormats="1" dataCaption="Values" tag="b568d63e-0f05-4b16-aa05-eb87ab6b45a0" updatedVersion="8" minRefreshableVersion="3" subtotalHiddenItems="1" rowGrandTotals="0" colGrandTotals="0" itemPrintTitles="1" createdVersion="8" indent="0" outline="1" outlineData="1" multipleFieldFilters="0" chartFormat="1" rowHeaderCaption="Department">
  <location ref="B4:G6" firstHeaderRow="1" firstDataRow="2" firstDataCol="1"/>
  <pivotFields count="3">
    <pivotField dataField="1" subtotalTop="0" showAll="0" defaultSubtotal="0"/>
    <pivotField axis="axisCol" allDrilled="1" subtotalTop="0" showAll="0" sortType="descending" defaultSubtotal="0" defaultAttributeDrillState="1">
      <items count="5">
        <item x="0"/>
        <item x="1"/>
        <item x="2"/>
        <item x="3"/>
        <item x="4"/>
      </items>
      <autoSortScope>
        <pivotArea dataOnly="0" outline="0" fieldPosition="0">
          <references count="1">
            <reference field="4294967294" count="1" selected="0">
              <x v="0"/>
            </reference>
          </references>
        </pivotArea>
      </autoSortScope>
    </pivotField>
    <pivotField allDrilled="1" subtotalTop="0" showAll="0" dataSourceSort="1" defaultSubtotal="0" defaultAttributeDrillState="1"/>
  </pivotFields>
  <rowItems count="1">
    <i/>
  </rowItems>
  <colFields count="1">
    <field x="1"/>
  </colFields>
  <colItems count="5">
    <i>
      <x v="3"/>
    </i>
    <i>
      <x v="2"/>
    </i>
    <i>
      <x/>
    </i>
    <i>
      <x v="4"/>
    </i>
    <i>
      <x v="1"/>
    </i>
  </colItems>
  <dataFields count="1">
    <dataField fld="0" subtotal="count" baseField="0" baseItem="0"/>
  </dataFields>
  <chartFormats count="7">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 chart="0" format="2" series="1">
      <pivotArea type="data" outline="0" fieldPosition="0">
        <references count="2">
          <reference field="4294967294" count="1" selected="0">
            <x v="0"/>
          </reference>
          <reference field="1" count="1" selected="0">
            <x v="2"/>
          </reference>
        </references>
      </pivotArea>
    </chartFormat>
    <chartFormat chart="0" format="3" series="1">
      <pivotArea type="data" outline="0" fieldPosition="0">
        <references count="2">
          <reference field="4294967294" count="1" selected="0">
            <x v="0"/>
          </reference>
          <reference field="1" count="1" selected="0">
            <x v="3"/>
          </reference>
        </references>
      </pivotArea>
    </chartFormat>
    <chartFormat chart="0" format="4" series="1">
      <pivotArea type="data" outline="0" fieldPosition="0">
        <references count="2">
          <reference field="4294967294" count="1" selected="0">
            <x v="0"/>
          </reference>
          <reference field="1" count="1" selected="0">
            <x v="4"/>
          </reference>
        </references>
      </pivotArea>
    </chartFormat>
    <chartFormat chart="0" format="5" series="1">
      <pivotArea type="data" outline="0" fieldPosition="0">
        <references count="2">
          <reference field="4294967294" count="1" selected="0">
            <x v="0"/>
          </reference>
          <reference field="1" count="1" selected="0">
            <x v="0"/>
          </reference>
        </references>
      </pivotArea>
    </chartFormat>
    <chartFormat chart="0" format="6">
      <pivotArea type="data" outline="0" fieldPosition="0">
        <references count="2">
          <reference field="4294967294" count="1" selected="0">
            <x v="0"/>
          </reference>
          <reference field="1" count="1" selected="0">
            <x v="1"/>
          </reference>
        </references>
      </pivotArea>
    </chartFormat>
  </chartFormats>
  <pivotHierarchies count="44">
    <pivotHierarchy dragToData="1"/>
    <pivotHierarchy multipleItemSelectionAllowed="1" dragToData="1">
      <members count="1" level="1">
        <member name="[Calendar].[Year].&amp;[2021]"/>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showRowHeaders="1" showColHeaders="1" showRowStripes="0" showColStripes="0" showLastColumn="1"/>
  <colHierarchiesUsage count="1">
    <colHierarchyUsage hierarchyUsage="13"/>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Transactions]"/>
        <x15:activeTabTopLevelEntity name="[tblProducts]"/>
        <x15:activeTabTopLevelEntity name="[Calendar]"/>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ACDB1682-C73E-45DA-8ABC-594AA989380B}" name="Breakdown" cacheId="75" applyNumberFormats="0" applyBorderFormats="0" applyFontFormats="0" applyPatternFormats="0" applyAlignmentFormats="0" applyWidthHeightFormats="1" dataCaption="Values" tag="f1706840-2ba1-4cff-88ec-243a1cd757f7" updatedVersion="8" minRefreshableVersion="3" subtotalHiddenItems="1" itemPrintTitles="1" createdVersion="8" indent="0" outline="1" outlineData="1" multipleFieldFilters="0" chartFormat="12" rowHeaderCaption="Department">
  <location ref="B19:C25" firstHeaderRow="1" firstDataRow="1" firstDataCol="1"/>
  <pivotFields count="4">
    <pivotField dataField="1" subtotalTop="0" showAll="0" defaultSubtotal="0"/>
    <pivotField allDrilled="1" subtotalTop="0" showAll="0" sortType="descending" defaultSubtotal="0" defaultAttributeDrillState="1">
      <items count="5">
        <item x="0"/>
        <item x="1"/>
        <item x="2"/>
        <item x="3"/>
        <item x="4"/>
      </items>
      <autoSortScope>
        <pivotArea dataOnly="0" outline="0" fieldPosition="0">
          <references count="1">
            <reference field="4294967294" count="1" selected="0">
              <x v="0"/>
            </reference>
          </references>
        </pivotArea>
      </autoSortScope>
    </pivotField>
    <pivotField allDrilled="1" subtotalTop="0" showAll="0" dataSourceSort="1" defaultSubtotal="0" defaultAttributeDrillState="1"/>
    <pivotField axis="axisRow" allDrilled="1" subtotalTop="0" showAll="0" measureFilter="1" sortType="descending" defaultSubtotal="0" defaultAttributeDrillState="1">
      <items count="8">
        <item x="0"/>
        <item x="1"/>
        <item x="2"/>
        <item x="3"/>
        <item x="4"/>
        <item x="5"/>
        <item x="6"/>
        <item x="7"/>
      </items>
      <autoSortScope>
        <pivotArea dataOnly="0" outline="0" fieldPosition="0">
          <references count="1">
            <reference field="4294967294" count="1" selected="0">
              <x v="0"/>
            </reference>
          </references>
        </pivotArea>
      </autoSortScope>
    </pivotField>
  </pivotFields>
  <rowFields count="1">
    <field x="3"/>
  </rowFields>
  <rowItems count="6">
    <i>
      <x v="1"/>
    </i>
    <i>
      <x v="2"/>
    </i>
    <i>
      <x v="4"/>
    </i>
    <i>
      <x v="3"/>
    </i>
    <i>
      <x/>
    </i>
    <i t="grand">
      <x/>
    </i>
  </rowItems>
  <colItems count="1">
    <i/>
  </colItems>
  <dataFields count="1">
    <dataField fld="0" subtotal="count" baseField="3" baseItem="0"/>
  </dataFields>
  <chartFormats count="19">
    <chartFormat chart="0" format="0" series="1">
      <pivotArea type="data" outline="0" fieldPosition="0">
        <references count="1">
          <reference field="4294967294" count="1" selected="0">
            <x v="0"/>
          </reference>
        </references>
      </pivotArea>
    </chartFormat>
    <chartFormat chart="6" format="0" series="1">
      <pivotArea type="data" outline="0" fieldPosition="0">
        <references count="1">
          <reference field="4294967294" count="1" selected="0">
            <x v="0"/>
          </reference>
        </references>
      </pivotArea>
    </chartFormat>
    <chartFormat chart="6" format="1">
      <pivotArea type="data" outline="0" fieldPosition="0">
        <references count="2">
          <reference field="4294967294" count="1" selected="0">
            <x v="0"/>
          </reference>
          <reference field="3" count="1" selected="0">
            <x v="2"/>
          </reference>
        </references>
      </pivotArea>
    </chartFormat>
    <chartFormat chart="6" format="2">
      <pivotArea type="data" outline="0" fieldPosition="0">
        <references count="2">
          <reference field="4294967294" count="1" selected="0">
            <x v="0"/>
          </reference>
          <reference field="3" count="1" selected="0">
            <x v="3"/>
          </reference>
        </references>
      </pivotArea>
    </chartFormat>
    <chartFormat chart="6" format="3">
      <pivotArea type="data" outline="0" fieldPosition="0">
        <references count="2">
          <reference field="4294967294" count="1" selected="0">
            <x v="0"/>
          </reference>
          <reference field="3" count="1" selected="0">
            <x v="4"/>
          </reference>
        </references>
      </pivotArea>
    </chartFormat>
    <chartFormat chart="6" format="4">
      <pivotArea type="data" outline="0" fieldPosition="0">
        <references count="2">
          <reference field="4294967294" count="1" selected="0">
            <x v="0"/>
          </reference>
          <reference field="3" count="1" selected="0">
            <x v="0"/>
          </reference>
        </references>
      </pivotArea>
    </chartFormat>
    <chartFormat chart="6" format="5">
      <pivotArea type="data" outline="0" fieldPosition="0">
        <references count="2">
          <reference field="4294967294" count="1" selected="0">
            <x v="0"/>
          </reference>
          <reference field="3" count="1" selected="0">
            <x v="1"/>
          </reference>
        </references>
      </pivotArea>
    </chartFormat>
    <chartFormat chart="8" format="12" series="1">
      <pivotArea type="data" outline="0" fieldPosition="0">
        <references count="1">
          <reference field="4294967294" count="1" selected="0">
            <x v="0"/>
          </reference>
        </references>
      </pivotArea>
    </chartFormat>
    <chartFormat chart="8" format="13">
      <pivotArea type="data" outline="0" fieldPosition="0">
        <references count="2">
          <reference field="4294967294" count="1" selected="0">
            <x v="0"/>
          </reference>
          <reference field="3" count="1" selected="0">
            <x v="0"/>
          </reference>
        </references>
      </pivotArea>
    </chartFormat>
    <chartFormat chart="8" format="14">
      <pivotArea type="data" outline="0" fieldPosition="0">
        <references count="2">
          <reference field="4294967294" count="1" selected="0">
            <x v="0"/>
          </reference>
          <reference field="3" count="1" selected="0">
            <x v="1"/>
          </reference>
        </references>
      </pivotArea>
    </chartFormat>
    <chartFormat chart="8" format="15">
      <pivotArea type="data" outline="0" fieldPosition="0">
        <references count="2">
          <reference field="4294967294" count="1" selected="0">
            <x v="0"/>
          </reference>
          <reference field="3" count="1" selected="0">
            <x v="2"/>
          </reference>
        </references>
      </pivotArea>
    </chartFormat>
    <chartFormat chart="8" format="16">
      <pivotArea type="data" outline="0" fieldPosition="0">
        <references count="2">
          <reference field="4294967294" count="1" selected="0">
            <x v="0"/>
          </reference>
          <reference field="3" count="1" selected="0">
            <x v="3"/>
          </reference>
        </references>
      </pivotArea>
    </chartFormat>
    <chartFormat chart="8" format="17">
      <pivotArea type="data" outline="0" fieldPosition="0">
        <references count="2">
          <reference field="4294967294" count="1" selected="0">
            <x v="0"/>
          </reference>
          <reference field="3" count="1" selected="0">
            <x v="4"/>
          </reference>
        </references>
      </pivotArea>
    </chartFormat>
    <chartFormat chart="11" format="4" series="1">
      <pivotArea type="data" outline="0" fieldPosition="0">
        <references count="1">
          <reference field="4294967294" count="1" selected="0">
            <x v="0"/>
          </reference>
        </references>
      </pivotArea>
    </chartFormat>
    <chartFormat chart="11" format="5">
      <pivotArea type="data" outline="0" fieldPosition="0">
        <references count="2">
          <reference field="4294967294" count="1" selected="0">
            <x v="0"/>
          </reference>
          <reference field="3" count="1" selected="0">
            <x v="1"/>
          </reference>
        </references>
      </pivotArea>
    </chartFormat>
    <chartFormat chart="11" format="6">
      <pivotArea type="data" outline="0" fieldPosition="0">
        <references count="2">
          <reference field="4294967294" count="1" selected="0">
            <x v="0"/>
          </reference>
          <reference field="3" count="1" selected="0">
            <x v="4"/>
          </reference>
        </references>
      </pivotArea>
    </chartFormat>
    <chartFormat chart="11" format="7">
      <pivotArea type="data" outline="0" fieldPosition="0">
        <references count="2">
          <reference field="4294967294" count="1" selected="0">
            <x v="0"/>
          </reference>
          <reference field="3" count="1" selected="0">
            <x v="6"/>
          </reference>
        </references>
      </pivotArea>
    </chartFormat>
    <chartFormat chart="11" format="8">
      <pivotArea type="data" outline="0" fieldPosition="0">
        <references count="2">
          <reference field="4294967294" count="1" selected="0">
            <x v="0"/>
          </reference>
          <reference field="3" count="1" selected="0">
            <x v="7"/>
          </reference>
        </references>
      </pivotArea>
    </chartFormat>
    <chartFormat chart="11" format="9">
      <pivotArea type="data" outline="0" fieldPosition="0">
        <references count="2">
          <reference field="4294967294" count="1" selected="0">
            <x v="0"/>
          </reference>
          <reference field="3" count="1" selected="0">
            <x v="5"/>
          </reference>
        </references>
      </pivotArea>
    </chartFormat>
  </chartFormats>
  <pivotHierarchies count="44">
    <pivotHierarchy dragToData="1"/>
    <pivotHierarchy multipleItemSelectionAllowed="1" dragToData="1">
      <members count="1" level="1">
        <member name="[Calendar].[Year].&amp;[2021]"/>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showRowHeaders="1" showColHeaders="1" showRowStripes="0" showColStripes="0" showLastColumn="1"/>
  <filters count="1">
    <filter fld="3" type="count" id="3" iMeasureHier="29">
      <autoFilter ref="A1">
        <filterColumn colId="0">
          <top10 val="5" filterVal="5"/>
        </filterColumn>
      </autoFilter>
    </filter>
  </filters>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Transactions]"/>
        <x15:activeTabTopLevelEntity name="[tblProducts]"/>
        <x15:activeTabTopLevelEntity name="[Calendar]"/>
        <x15:activeTabTopLevelEntity name="[tblCustomer]"/>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56B8496B-DE2C-4AE5-9342-4C5460E67504}" name="Totals" cacheId="72" applyNumberFormats="0" applyBorderFormats="0" applyFontFormats="0" applyPatternFormats="0" applyAlignmentFormats="0" applyWidthHeightFormats="1" dataCaption="Values" tag="10affb18-e871-4ce6-8561-fde7007f12ec" updatedVersion="8" minRefreshableVersion="3" subtotalHiddenItems="1" itemPrintTitles="1" createdVersion="8" indent="0" outline="1" outlineData="1" multipleFieldFilters="0" chartFormat="1" rowHeaderCaption="Department">
  <location ref="B11:D12" firstHeaderRow="0" firstDataRow="1" firstDataCol="0"/>
  <pivotFields count="5">
    <pivotField dataField="1" subtotalTop="0" showAll="0" defaultSubtotal="0"/>
    <pivotField allDrilled="1" subtotalTop="0" showAll="0" sortType="descending" defaultSubtotal="0" defaultAttributeDrillState="1">
      <items count="5">
        <item x="0"/>
        <item x="1"/>
        <item x="2"/>
        <item x="3"/>
        <item x="4"/>
      </items>
      <autoSortScope>
        <pivotArea dataOnly="0" outline="0" fieldPosition="0">
          <references count="1">
            <reference field="4294967294" count="1" selected="0">
              <x v="0"/>
            </reference>
          </references>
        </pivotArea>
      </autoSortScope>
    </pivotField>
    <pivotField allDrilled="1" subtotalTop="0" showAll="0" dataSourceSort="1" defaultSubtotal="0" defaultAttributeDrillState="1"/>
    <pivotField dataField="1" subtotalTop="0" showAll="0" defaultSubtotal="0"/>
    <pivotField dataField="1" subtotalTop="0" showAll="0" defaultSubtotal="0"/>
  </pivotFields>
  <rowItems count="1">
    <i/>
  </rowItems>
  <colFields count="1">
    <field x="-2"/>
  </colFields>
  <colItems count="3">
    <i>
      <x/>
    </i>
    <i i="1">
      <x v="1"/>
    </i>
    <i i="2">
      <x v="2"/>
    </i>
  </colItems>
  <dataFields count="3">
    <dataField fld="0" subtotal="count" baseField="0" baseItem="0"/>
    <dataField fld="3" subtotal="count" baseField="0" baseItem="0"/>
    <dataField name="Margin %" fld="4" subtotal="count" baseField="0" baseItem="0"/>
  </dataFields>
  <chartFormats count="1">
    <chartFormat chart="0" format="0" series="1">
      <pivotArea type="data" outline="0" fieldPosition="0">
        <references count="1">
          <reference field="4294967294" count="1" selected="0">
            <x v="0"/>
          </reference>
        </references>
      </pivotArea>
    </chartFormat>
  </chartFormats>
  <pivotHierarchies count="44">
    <pivotHierarchy dragToData="1"/>
    <pivotHierarchy multipleItemSelectionAllowed="1" dragToData="1">
      <members count="1" level="1">
        <member name="[Calendar].[Year].&amp;[2021]"/>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showRowHeaders="1" showColHeaders="1" showRowStripes="0" showColStripes="0" showLastColumn="1"/>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Transactions]"/>
        <x15:activeTabTopLevelEntity name="[tblProducts]"/>
        <x15:activeTabTopLevelEntity name="[Calendar]"/>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76061A21-59C5-4C6B-A5B4-6B8A30D43720}" name="PivotTable9" cacheId="84" applyNumberFormats="0" applyBorderFormats="0" applyFontFormats="0" applyPatternFormats="0" applyAlignmentFormats="0" applyWidthHeightFormats="1" dataCaption="Values" tag="51c9a46d-1027-41ee-aa1e-10f5d364753b" updatedVersion="8" minRefreshableVersion="3" subtotalHiddenItems="1" rowGrandTotals="0" colGrandTotals="0" itemPrintTitles="1" createdVersion="8" indent="0" outline="1" outlineData="1" multipleFieldFilters="0" chartFormat="7" rowHeaderCaption="Department">
  <location ref="F11:G13" firstHeaderRow="1" firstDataRow="1" firstDataCol="1"/>
  <pivotFields count="4">
    <pivotField dataField="1" subtotalTop="0" showAll="0" defaultSubtotal="0"/>
    <pivotField allDrilled="1" subtotalTop="0" showAll="0" sortType="descending" defaultSubtotal="0" defaultAttributeDrillState="1">
      <items count="5">
        <item x="0"/>
        <item x="1"/>
        <item x="2"/>
        <item x="3"/>
        <item x="4"/>
      </items>
      <autoSortScope>
        <pivotArea dataOnly="0" outline="0" fieldPosition="0">
          <references count="1">
            <reference field="4294967294" count="1" selected="0">
              <x v="0"/>
            </reference>
          </references>
        </pivotArea>
      </autoSortScope>
    </pivotField>
    <pivotField allDrilled="1" subtotalTop="0" showAll="0" dataSourceSort="1" defaultSubtotal="0" defaultAttributeDrillState="1"/>
    <pivotField axis="axisRow" allDrilled="1" subtotalTop="0" showAll="0" sortType="ascending" defaultSubtotal="0" defaultAttributeDrillState="1">
      <items count="2">
        <item x="0"/>
        <item x="1"/>
      </items>
    </pivotField>
  </pivotFields>
  <rowFields count="1">
    <field x="3"/>
  </rowFields>
  <rowItems count="2">
    <i>
      <x/>
    </i>
    <i>
      <x v="1"/>
    </i>
  </rowItems>
  <colItems count="1">
    <i/>
  </colItems>
  <dataFields count="1">
    <dataField fld="0" subtotal="count" baseField="0" baseItem="0"/>
  </dataFields>
  <chartFormats count="4">
    <chartFormat chart="0" format="0" series="1">
      <pivotArea type="data" outline="0" fieldPosition="0">
        <references count="1">
          <reference field="4294967294" count="1" selected="0">
            <x v="0"/>
          </reference>
        </references>
      </pivotArea>
    </chartFormat>
    <chartFormat chart="6" format="6" series="1">
      <pivotArea type="data" outline="0" fieldPosition="0">
        <references count="1">
          <reference field="4294967294" count="1" selected="0">
            <x v="0"/>
          </reference>
        </references>
      </pivotArea>
    </chartFormat>
    <chartFormat chart="6" format="7">
      <pivotArea type="data" outline="0" fieldPosition="0">
        <references count="2">
          <reference field="4294967294" count="1" selected="0">
            <x v="0"/>
          </reference>
          <reference field="3" count="1" selected="0">
            <x v="0"/>
          </reference>
        </references>
      </pivotArea>
    </chartFormat>
    <chartFormat chart="6" format="8">
      <pivotArea type="data" outline="0" fieldPosition="0">
        <references count="2">
          <reference field="4294967294" count="1" selected="0">
            <x v="0"/>
          </reference>
          <reference field="3" count="1" selected="0">
            <x v="1"/>
          </reference>
        </references>
      </pivotArea>
    </chartFormat>
  </chartFormats>
  <pivotHierarchies count="44">
    <pivotHierarchy dragToData="1"/>
    <pivotHierarchy multipleItemSelectionAllowed="1" dragToData="1">
      <members count="1" level="1">
        <member name="[Calendar].[Year].&amp;[2021]"/>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Medium2" showRowHeaders="1" showColHeaders="1" showRowStripes="0" showColStripes="0" showLastColumn="1"/>
  <rowHierarchiesUsage count="1">
    <rowHierarchyUsage hierarchyUsage="2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Transactions]"/>
        <x15:activeTabTopLevelEntity name="[tblProducts]"/>
        <x15:activeTabTopLevelEntity name="[Calendar]"/>
        <x15:activeTabTopLevelEntity name="[tblTransType]"/>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 xr10:uid="{0BADA3BF-5213-4CF0-8CBB-A2E685D33F76}" sourceName="[Calendar].[Year]">
  <pivotTables>
    <pivotTable tabId="2" name="SalesDistribution"/>
    <pivotTable tabId="2" name="Top10"/>
    <pivotTable tabId="1" name="PivotTable3"/>
    <pivotTable tabId="2" name="Totals"/>
    <pivotTable tabId="2" name="Breakdown"/>
    <pivotTable tabId="1" name="YTD"/>
    <pivotTable tabId="1" name="Margin"/>
    <pivotTable tabId="2" name="PivotTable9"/>
  </pivotTables>
  <data>
    <olap pivotCacheId="593672623">
      <levels count="2">
        <level uniqueName="[Calendar].[Year].[(All)]" sourceCaption="(All)" count="0"/>
        <level uniqueName="[Calendar].[Year].[Year]" sourceCaption="Year" count="2" sortOrder="descending" crossFilter="none">
          <ranges>
            <range startItem="0">
              <i n="[Calendar].[Year].&amp;[2021]" c="2021"/>
              <i n="[Calendar].[Year].&amp;[2020]" c="2020"/>
            </range>
          </ranges>
        </level>
      </levels>
      <selections count="1">
        <selection n="[Calendar].[Year].&amp;[2021]"/>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Year" xr10:uid="{F46EB7AC-2D4F-4C79-AA7E-41FFE4507AD2}" cache="Slicer_Year" caption="Year" columnCount="3" showCaption="0" level="1" style="Green" rowHeight="396000"/>
</slicers>
</file>

<file path=xl/theme/theme1.xml><?xml version="1.0" encoding="utf-8"?>
<a:theme xmlns:a="http://schemas.openxmlformats.org/drawingml/2006/main" name="Office Theme">
  <a:themeElements>
    <a:clrScheme name="Blue II">
      <a:dk1>
        <a:sysClr val="windowText" lastClr="000000"/>
      </a:dk1>
      <a:lt1>
        <a:sysClr val="window" lastClr="FFFFFF"/>
      </a:lt1>
      <a:dk2>
        <a:srgbClr val="335B74"/>
      </a:dk2>
      <a:lt2>
        <a:srgbClr val="DFE3E5"/>
      </a:lt2>
      <a:accent1>
        <a:srgbClr val="1CADE4"/>
      </a:accent1>
      <a:accent2>
        <a:srgbClr val="2683C6"/>
      </a:accent2>
      <a:accent3>
        <a:srgbClr val="27CED7"/>
      </a:accent3>
      <a:accent4>
        <a:srgbClr val="42BA97"/>
      </a:accent4>
      <a:accent5>
        <a:srgbClr val="3E8853"/>
      </a:accent5>
      <a:accent6>
        <a:srgbClr val="62A39F"/>
      </a:accent6>
      <a:hlink>
        <a:srgbClr val="6EAC1C"/>
      </a:hlink>
      <a:folHlink>
        <a:srgbClr val="B26B0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6.xml"/><Relationship Id="rId7" Type="http://schemas.openxmlformats.org/officeDocument/2006/relationships/pivotTable" Target="../pivotTables/pivotTable10.xml"/><Relationship Id="rId2" Type="http://schemas.openxmlformats.org/officeDocument/2006/relationships/pivotTable" Target="../pivotTables/pivotTable5.xml"/><Relationship Id="rId1" Type="http://schemas.openxmlformats.org/officeDocument/2006/relationships/pivotTable" Target="../pivotTables/pivotTable4.xml"/><Relationship Id="rId6" Type="http://schemas.openxmlformats.org/officeDocument/2006/relationships/pivotTable" Target="../pivotTables/pivotTable9.xml"/><Relationship Id="rId5" Type="http://schemas.openxmlformats.org/officeDocument/2006/relationships/pivotTable" Target="../pivotTables/pivotTable8.xml"/><Relationship Id="rId4" Type="http://schemas.openxmlformats.org/officeDocument/2006/relationships/pivotTable" Target="../pivotTables/pivot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C0A87-1D24-4E91-BBFE-4A4B923CC2D3}">
  <dimension ref="B1:Q29"/>
  <sheetViews>
    <sheetView showGridLines="0" tabSelected="1" workbookViewId="0">
      <selection activeCell="E5" sqref="E5"/>
    </sheetView>
  </sheetViews>
  <sheetFormatPr defaultRowHeight="15" x14ac:dyDescent="0.25"/>
  <cols>
    <col min="1" max="1" width="7.140625" customWidth="1"/>
    <col min="2" max="3" width="10.42578125" bestFit="1" customWidth="1"/>
    <col min="4" max="4" width="1.85546875" customWidth="1"/>
    <col min="5" max="5" width="30.85546875" customWidth="1"/>
    <col min="6" max="7" width="12.5703125" customWidth="1"/>
    <col min="8" max="8" width="11" customWidth="1"/>
    <col min="9" max="9" width="14.7109375" customWidth="1"/>
    <col min="10" max="10" width="14.28515625" customWidth="1"/>
    <col min="11" max="11" width="12.28515625" customWidth="1"/>
    <col min="12" max="14" width="13.140625" customWidth="1"/>
    <col min="15" max="15" width="12.42578125" customWidth="1"/>
    <col min="16" max="16" width="11.140625" bestFit="1" customWidth="1"/>
    <col min="17" max="17" width="17.5703125" customWidth="1"/>
  </cols>
  <sheetData>
    <row r="1" spans="2:17" ht="46.5" customHeight="1" x14ac:dyDescent="0.25">
      <c r="B1" s="18" t="str">
        <f>"Sales Distribution " &amp; CUBERANKEDMEMBER("ThisWorkbookDataModel",  CUBESET("ThisWorkbookDataModel", Slicer_Year),  1)</f>
        <v>Sales Distribution 2021</v>
      </c>
      <c r="C1" s="4"/>
      <c r="D1" s="4"/>
      <c r="E1" s="4"/>
      <c r="F1" s="4"/>
      <c r="G1" s="4"/>
      <c r="H1" s="4"/>
      <c r="I1" s="4"/>
      <c r="J1" s="4"/>
      <c r="K1" s="4"/>
      <c r="L1" s="4"/>
      <c r="M1" s="19"/>
      <c r="N1" s="4"/>
      <c r="O1" s="4"/>
      <c r="P1" s="4"/>
      <c r="Q1" s="4"/>
    </row>
    <row r="2" spans="2:17" ht="27.75" customHeight="1" x14ac:dyDescent="0.25"/>
    <row r="3" spans="2:17" ht="17.25" customHeight="1" x14ac:dyDescent="0.25"/>
    <row r="4" spans="2:17" ht="22.5" customHeight="1" x14ac:dyDescent="0.25">
      <c r="B4" s="11" t="s">
        <v>0</v>
      </c>
      <c r="C4" s="11"/>
      <c r="E4" s="11" t="s">
        <v>10</v>
      </c>
      <c r="F4" s="10"/>
      <c r="G4" s="10"/>
      <c r="H4" s="10"/>
      <c r="I4" s="10"/>
      <c r="J4" s="11" t="s">
        <v>31</v>
      </c>
      <c r="K4" s="11"/>
      <c r="L4" s="11"/>
      <c r="M4" s="11"/>
      <c r="N4" s="11"/>
    </row>
    <row r="5" spans="2:17" ht="16.5" x14ac:dyDescent="0.25">
      <c r="B5" s="22">
        <f>GETPIVOTDATA("[Measures].[Total Sales]",Calculations!$B$11)</f>
        <v>205142.29</v>
      </c>
      <c r="C5" s="22"/>
      <c r="E5" s="26" t="s">
        <v>17</v>
      </c>
      <c r="F5" s="27" t="s">
        <v>0</v>
      </c>
      <c r="G5" s="27" t="s">
        <v>19</v>
      </c>
      <c r="H5" s="27" t="s">
        <v>20</v>
      </c>
      <c r="I5" s="27" t="s">
        <v>21</v>
      </c>
      <c r="J5" s="17" t="s">
        <v>32</v>
      </c>
      <c r="K5" s="13"/>
      <c r="L5" s="13"/>
      <c r="M5" s="13"/>
      <c r="N5" s="13"/>
    </row>
    <row r="6" spans="2:17" ht="15" customHeight="1" x14ac:dyDescent="0.25">
      <c r="B6" s="22"/>
      <c r="C6" s="22"/>
      <c r="E6" s="8" t="s">
        <v>13</v>
      </c>
      <c r="F6" s="1">
        <v>60273.1</v>
      </c>
      <c r="G6" s="1">
        <v>45900</v>
      </c>
      <c r="H6" s="6">
        <v>0.23846624779545103</v>
      </c>
      <c r="I6" s="25">
        <v>1</v>
      </c>
    </row>
    <row r="7" spans="2:17" x14ac:dyDescent="0.25">
      <c r="B7" s="22"/>
      <c r="C7" s="22"/>
      <c r="E7" s="8" t="s">
        <v>12</v>
      </c>
      <c r="F7" s="1">
        <v>28585</v>
      </c>
      <c r="G7" s="1">
        <v>19960</v>
      </c>
      <c r="H7" s="6">
        <v>0.30173167745320972</v>
      </c>
      <c r="I7" s="25">
        <v>1</v>
      </c>
    </row>
    <row r="8" spans="2:17" ht="16.5" x14ac:dyDescent="0.25">
      <c r="B8" s="21" t="s">
        <v>34</v>
      </c>
      <c r="C8" s="21"/>
      <c r="E8" s="8" t="s">
        <v>24</v>
      </c>
      <c r="F8" s="1">
        <v>8770.48</v>
      </c>
      <c r="G8" s="1">
        <v>6847.56</v>
      </c>
      <c r="H8" s="6">
        <v>0.21924911749413944</v>
      </c>
      <c r="I8" s="25">
        <v>1</v>
      </c>
    </row>
    <row r="9" spans="2:17" x14ac:dyDescent="0.25">
      <c r="B9" s="24">
        <f>GETPIVOTDATA("[Measures].[No. of Sales]",Calculations!$B$11)</f>
        <v>342</v>
      </c>
      <c r="C9" s="24"/>
      <c r="E9" s="8" t="s">
        <v>14</v>
      </c>
      <c r="F9" s="1">
        <v>5336.45</v>
      </c>
      <c r="G9" s="1">
        <v>3930.06</v>
      </c>
      <c r="H9" s="6">
        <v>0.26354411640697467</v>
      </c>
      <c r="I9" s="25">
        <v>1</v>
      </c>
    </row>
    <row r="10" spans="2:17" ht="15" customHeight="1" x14ac:dyDescent="0.25">
      <c r="B10" s="24"/>
      <c r="C10" s="24"/>
      <c r="E10" s="8" t="s">
        <v>11</v>
      </c>
      <c r="F10" s="1">
        <v>4686.08</v>
      </c>
      <c r="G10" s="1">
        <v>3960.18</v>
      </c>
      <c r="H10" s="6">
        <v>0.15490559273422563</v>
      </c>
      <c r="I10" s="25">
        <v>0</v>
      </c>
    </row>
    <row r="11" spans="2:17" ht="15" customHeight="1" x14ac:dyDescent="0.25">
      <c r="B11" s="24"/>
      <c r="C11" s="24"/>
      <c r="E11" s="8" t="s">
        <v>15</v>
      </c>
      <c r="F11" s="1">
        <v>4277.97</v>
      </c>
      <c r="G11" s="1">
        <v>3491.82</v>
      </c>
      <c r="H11" s="6">
        <v>0.18376706709023205</v>
      </c>
      <c r="I11" s="25">
        <v>0</v>
      </c>
    </row>
    <row r="12" spans="2:17" ht="15" customHeight="1" x14ac:dyDescent="0.25">
      <c r="B12" s="21" t="s">
        <v>20</v>
      </c>
      <c r="C12" s="21"/>
      <c r="E12" s="8" t="s">
        <v>25</v>
      </c>
      <c r="F12" s="1">
        <v>4149.87</v>
      </c>
      <c r="G12" s="1">
        <v>3217.08</v>
      </c>
      <c r="H12" s="6">
        <v>0.2247757158657982</v>
      </c>
      <c r="I12" s="25">
        <v>1</v>
      </c>
    </row>
    <row r="13" spans="2:17" x14ac:dyDescent="0.25">
      <c r="B13" s="23">
        <f>GETPIVOTDATA("[Measures].[Margin %]",Calculations!$B$11)</f>
        <v>0.20070859109547817</v>
      </c>
      <c r="C13" s="23"/>
      <c r="E13" s="8" t="s">
        <v>16</v>
      </c>
      <c r="F13" s="1">
        <v>3859.84</v>
      </c>
      <c r="G13" s="1">
        <v>2957.54</v>
      </c>
      <c r="H13" s="6">
        <v>0.23376616647322168</v>
      </c>
      <c r="I13" s="25">
        <v>1</v>
      </c>
    </row>
    <row r="14" spans="2:17" x14ac:dyDescent="0.25">
      <c r="B14" s="23"/>
      <c r="C14" s="23"/>
      <c r="E14" s="8" t="s">
        <v>26</v>
      </c>
      <c r="F14" s="1">
        <v>3308.62</v>
      </c>
      <c r="G14" s="1">
        <v>2576.6799999999998</v>
      </c>
      <c r="H14" s="6">
        <v>0.22122214095302573</v>
      </c>
      <c r="I14" s="25">
        <v>1</v>
      </c>
    </row>
    <row r="15" spans="2:17" x14ac:dyDescent="0.25">
      <c r="B15" s="23"/>
      <c r="C15" s="23"/>
      <c r="E15" s="8" t="s">
        <v>27</v>
      </c>
      <c r="F15" s="1">
        <v>1929.54</v>
      </c>
      <c r="G15" s="1">
        <v>1607.66</v>
      </c>
      <c r="H15" s="6">
        <v>0.16681696155560394</v>
      </c>
      <c r="I15" s="25">
        <v>0</v>
      </c>
    </row>
    <row r="16" spans="2:17" x14ac:dyDescent="0.25">
      <c r="E16" s="3" t="s">
        <v>6</v>
      </c>
      <c r="F16" s="1">
        <v>125176.95</v>
      </c>
      <c r="G16" s="1">
        <v>94448.58</v>
      </c>
      <c r="H16" s="6">
        <v>0.24547945927744685</v>
      </c>
      <c r="I16" s="25">
        <v>1</v>
      </c>
    </row>
    <row r="17" spans="2:14" ht="15" customHeight="1" x14ac:dyDescent="0.25"/>
    <row r="18" spans="2:14" ht="20.25" x14ac:dyDescent="0.25">
      <c r="B18" s="20" t="s">
        <v>79</v>
      </c>
      <c r="C18" s="20"/>
      <c r="E18" s="11" t="s">
        <v>73</v>
      </c>
      <c r="F18" s="10"/>
      <c r="G18" s="10"/>
      <c r="H18" s="11" t="s">
        <v>46</v>
      </c>
      <c r="I18" s="11"/>
      <c r="J18" s="11"/>
      <c r="K18" s="11" t="s">
        <v>78</v>
      </c>
      <c r="L18" s="11"/>
      <c r="M18" s="11"/>
      <c r="N18" s="11"/>
    </row>
    <row r="19" spans="2:14" ht="16.5" customHeight="1" x14ac:dyDescent="0.25">
      <c r="B19" s="21" t="s">
        <v>76</v>
      </c>
      <c r="C19" s="21"/>
      <c r="E19" s="32" t="s">
        <v>47</v>
      </c>
      <c r="F19" s="32" t="s">
        <v>20</v>
      </c>
      <c r="G19" s="16"/>
      <c r="H19" s="31" t="s">
        <v>62</v>
      </c>
      <c r="I19" s="28" t="s">
        <v>0</v>
      </c>
      <c r="J19" s="28" t="s">
        <v>61</v>
      </c>
      <c r="K19" s="14"/>
      <c r="L19" s="14"/>
      <c r="M19" s="14"/>
      <c r="N19" s="14"/>
    </row>
    <row r="20" spans="2:14" ht="15" customHeight="1" x14ac:dyDescent="0.25">
      <c r="B20" s="22">
        <f>GETPIVOTDATA("[Measures].[Total Sales]",Calculations!$F$11,"[tblTransType].[TransTypeName]","[tblTransType].[TransTypeName].&amp;[Online Purchase]")</f>
        <v>69658.69</v>
      </c>
      <c r="C20" s="22"/>
      <c r="E20" s="35" t="s">
        <v>39</v>
      </c>
      <c r="F20" s="33">
        <v>-0.35270954434652163</v>
      </c>
      <c r="H20" s="30" t="s">
        <v>48</v>
      </c>
      <c r="I20" s="29">
        <v>29621.599999999999</v>
      </c>
      <c r="J20" s="29">
        <v>29621.599999999999</v>
      </c>
    </row>
    <row r="21" spans="2:14" ht="15" customHeight="1" x14ac:dyDescent="0.25">
      <c r="B21" s="22"/>
      <c r="C21" s="22"/>
      <c r="E21" s="35" t="s">
        <v>45</v>
      </c>
      <c r="F21" s="33">
        <v>-0.18058851447555765</v>
      </c>
      <c r="H21" s="30" t="s">
        <v>49</v>
      </c>
      <c r="I21" s="29">
        <v>48833.07</v>
      </c>
      <c r="J21" s="29">
        <v>78454.67</v>
      </c>
    </row>
    <row r="22" spans="2:14" ht="15" customHeight="1" x14ac:dyDescent="0.25">
      <c r="B22" s="22"/>
      <c r="C22" s="22"/>
      <c r="E22" s="35" t="s">
        <v>44</v>
      </c>
      <c r="F22" s="33">
        <v>-0.16645223544548085</v>
      </c>
      <c r="H22" s="30" t="s">
        <v>50</v>
      </c>
      <c r="I22" s="29">
        <v>44266.65</v>
      </c>
      <c r="J22" s="29">
        <v>122721.32</v>
      </c>
    </row>
    <row r="23" spans="2:14" ht="18.75" x14ac:dyDescent="0.3">
      <c r="B23" s="21" t="s">
        <v>77</v>
      </c>
      <c r="C23" s="21"/>
      <c r="E23" s="35" t="s">
        <v>43</v>
      </c>
      <c r="F23" s="33">
        <v>-9.902404189478696E-2</v>
      </c>
      <c r="H23" s="30" t="s">
        <v>51</v>
      </c>
      <c r="I23" s="29">
        <v>53700.03</v>
      </c>
      <c r="J23" s="29">
        <v>176421.35</v>
      </c>
      <c r="L23" s="15"/>
    </row>
    <row r="24" spans="2:14" ht="15" customHeight="1" x14ac:dyDescent="0.25">
      <c r="B24" s="22">
        <f>GETPIVOTDATA("[Measures].[Total Sales]",Calculations!$F$11,"[tblTransType].[TransTypeName]","[tblTransType].[TransTypeName].&amp;[Store Purchase]")</f>
        <v>135483.6</v>
      </c>
      <c r="C24" s="22"/>
      <c r="E24" s="35" t="s">
        <v>37</v>
      </c>
      <c r="F24" s="33">
        <v>-7.8693085686355607E-2</v>
      </c>
      <c r="H24" s="30" t="s">
        <v>52</v>
      </c>
      <c r="I24" s="29">
        <v>28720.94</v>
      </c>
      <c r="J24" s="29">
        <v>205142.29</v>
      </c>
    </row>
    <row r="25" spans="2:14" ht="15" customHeight="1" x14ac:dyDescent="0.25">
      <c r="B25" s="22"/>
      <c r="C25" s="22"/>
      <c r="E25" s="35" t="s">
        <v>41</v>
      </c>
      <c r="F25" s="33">
        <v>-7.6541673736402541E-2</v>
      </c>
    </row>
    <row r="26" spans="2:14" ht="15" customHeight="1" x14ac:dyDescent="0.25">
      <c r="B26" s="22"/>
      <c r="C26" s="22"/>
      <c r="E26" s="35" t="s">
        <v>40</v>
      </c>
      <c r="F26" s="33">
        <v>-7.3649754500818329E-2</v>
      </c>
    </row>
    <row r="27" spans="2:14" x14ac:dyDescent="0.25">
      <c r="E27" s="35" t="s">
        <v>42</v>
      </c>
      <c r="F27" s="33">
        <v>-6.5225781551524503E-2</v>
      </c>
    </row>
    <row r="28" spans="2:14" x14ac:dyDescent="0.25">
      <c r="E28" s="35" t="s">
        <v>38</v>
      </c>
      <c r="F28" s="33">
        <v>-5.8224410117127826E-2</v>
      </c>
    </row>
    <row r="29" spans="2:14" x14ac:dyDescent="0.25">
      <c r="E29" s="36" t="s">
        <v>33</v>
      </c>
      <c r="F29" s="34">
        <v>-5.6451280359572802E-2</v>
      </c>
    </row>
  </sheetData>
  <mergeCells count="10">
    <mergeCell ref="B13:C15"/>
    <mergeCell ref="B5:C7"/>
    <mergeCell ref="B8:C8"/>
    <mergeCell ref="B9:C11"/>
    <mergeCell ref="B12:C12"/>
    <mergeCell ref="B18:C18"/>
    <mergeCell ref="B19:C19"/>
    <mergeCell ref="B20:C22"/>
    <mergeCell ref="B23:C23"/>
    <mergeCell ref="B24:C26"/>
  </mergeCells>
  <conditionalFormatting pivot="1" sqref="I6:I16">
    <cfRule type="iconSet" priority="2">
      <iconSet iconSet="3Symbols" showValue="0">
        <cfvo type="num" val="-1"/>
        <cfvo type="num" val="-0.5"/>
        <cfvo type="num" val="0.5"/>
      </iconSet>
    </cfRule>
  </conditionalFormatting>
  <conditionalFormatting sqref="H25:H29">
    <cfRule type="dataBar" priority="3">
      <dataBar showValue="0">
        <cfvo type="min"/>
        <cfvo type="max"/>
        <color theme="6" tint="-0.249977111117893"/>
      </dataBar>
      <extLst>
        <ext xmlns:x14="http://schemas.microsoft.com/office/spreadsheetml/2009/9/main" uri="{B025F937-C7B1-47D3-B67F-A62EFF666E3E}">
          <x14:id>{61CB74D6-5F64-479F-B094-F550ADE0807B}</x14:id>
        </ext>
      </extLst>
    </cfRule>
  </conditionalFormatting>
  <pageMargins left="0.7" right="0.7" top="0.75" bottom="0.75" header="0.3" footer="0.3"/>
  <drawing r:id="rId4"/>
  <extLst>
    <ext xmlns:x14="http://schemas.microsoft.com/office/spreadsheetml/2009/9/main" uri="{78C0D931-6437-407d-A8EE-F0AAD7539E65}">
      <x14:conditionalFormattings>
        <x14:conditionalFormatting xmlns:xm="http://schemas.microsoft.com/office/excel/2006/main">
          <x14:cfRule type="dataBar" id="{61CB74D6-5F64-479F-B094-F550ADE0807B}">
            <x14:dataBar minLength="0" maxLength="100" gradient="0" negativeBarColorSameAsPositive="1">
              <x14:cfvo type="autoMin"/>
              <x14:cfvo type="autoMax"/>
              <x14:axisColor rgb="FF000000"/>
            </x14:dataBar>
          </x14:cfRule>
          <xm:sqref>H25:H29</xm:sqref>
        </x14:conditionalFormatting>
      </x14:conditionalFormattings>
    </ex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5EC45-A817-47A1-AB1A-6FBC7F68F6F5}">
  <dimension ref="B2:P31"/>
  <sheetViews>
    <sheetView topLeftCell="F1" workbookViewId="0">
      <selection activeCell="L5" sqref="L5"/>
    </sheetView>
  </sheetViews>
  <sheetFormatPr defaultRowHeight="15" x14ac:dyDescent="0.25"/>
  <cols>
    <col min="2" max="2" width="13.140625" bestFit="1" customWidth="1"/>
    <col min="3" max="3" width="16.28515625" bestFit="1" customWidth="1"/>
    <col min="4" max="4" width="13.140625" customWidth="1"/>
    <col min="5" max="6" width="15.5703125" bestFit="1" customWidth="1"/>
    <col min="7" max="7" width="17.28515625" bestFit="1" customWidth="1"/>
    <col min="8" max="8" width="11.140625" bestFit="1" customWidth="1"/>
    <col min="9" max="9" width="10.42578125" bestFit="1" customWidth="1"/>
    <col min="10" max="10" width="11.140625" bestFit="1" customWidth="1"/>
    <col min="11" max="13" width="12.7109375" customWidth="1"/>
    <col min="15" max="15" width="32" bestFit="1" customWidth="1"/>
    <col min="16" max="16" width="9.140625" bestFit="1" customWidth="1"/>
    <col min="17" max="17" width="11" bestFit="1" customWidth="1"/>
    <col min="18" max="18" width="10.5703125" bestFit="1" customWidth="1"/>
  </cols>
  <sheetData>
    <row r="2" spans="2:16" ht="21" x14ac:dyDescent="0.35">
      <c r="B2" s="5" t="s">
        <v>9</v>
      </c>
      <c r="J2" s="5" t="s">
        <v>35</v>
      </c>
      <c r="O2" s="5" t="s">
        <v>36</v>
      </c>
    </row>
    <row r="4" spans="2:16" x14ac:dyDescent="0.25">
      <c r="C4" s="2" t="s">
        <v>8</v>
      </c>
      <c r="J4" s="7" t="s">
        <v>17</v>
      </c>
      <c r="K4" s="9" t="s">
        <v>0</v>
      </c>
      <c r="L4" s="9" t="s">
        <v>19</v>
      </c>
      <c r="M4" s="9" t="s">
        <v>20</v>
      </c>
      <c r="O4" s="2" t="s">
        <v>47</v>
      </c>
      <c r="P4" t="s">
        <v>20</v>
      </c>
    </row>
    <row r="5" spans="2:16" x14ac:dyDescent="0.25">
      <c r="C5" t="s">
        <v>4</v>
      </c>
      <c r="D5" t="s">
        <v>3</v>
      </c>
      <c r="E5" t="s">
        <v>1</v>
      </c>
      <c r="F5" t="s">
        <v>5</v>
      </c>
      <c r="G5" t="s">
        <v>2</v>
      </c>
      <c r="J5" s="3" t="s">
        <v>13</v>
      </c>
      <c r="K5" s="1">
        <v>60273.1</v>
      </c>
      <c r="L5" s="1">
        <v>45900</v>
      </c>
      <c r="M5" s="6">
        <v>0.23846624779545103</v>
      </c>
      <c r="O5" s="3" t="s">
        <v>68</v>
      </c>
      <c r="P5" s="6">
        <v>-0.25408186088123463</v>
      </c>
    </row>
    <row r="6" spans="2:16" x14ac:dyDescent="0.25">
      <c r="B6" t="s">
        <v>0</v>
      </c>
      <c r="C6" s="1">
        <v>94913.43</v>
      </c>
      <c r="D6" s="1">
        <v>39523.85</v>
      </c>
      <c r="E6" s="1">
        <v>37593.18</v>
      </c>
      <c r="F6" s="1">
        <v>25052.18</v>
      </c>
      <c r="G6" s="1">
        <v>8059.65</v>
      </c>
      <c r="J6" s="3" t="s">
        <v>12</v>
      </c>
      <c r="K6" s="1">
        <v>28585</v>
      </c>
      <c r="L6" s="1">
        <v>19960</v>
      </c>
      <c r="M6" s="6">
        <v>0.30173167745320972</v>
      </c>
      <c r="O6" s="3" t="s">
        <v>70</v>
      </c>
      <c r="P6" s="6">
        <v>-0.24545454545454545</v>
      </c>
    </row>
    <row r="7" spans="2:16" x14ac:dyDescent="0.25">
      <c r="J7" s="3" t="s">
        <v>24</v>
      </c>
      <c r="K7" s="1">
        <v>8770.48</v>
      </c>
      <c r="L7" s="1">
        <v>6847.56</v>
      </c>
      <c r="M7" s="6">
        <v>0.21924911749413944</v>
      </c>
      <c r="O7" s="3" t="s">
        <v>64</v>
      </c>
      <c r="P7" s="6">
        <v>-0.23786881248475983</v>
      </c>
    </row>
    <row r="8" spans="2:16" x14ac:dyDescent="0.25">
      <c r="J8" s="3" t="s">
        <v>14</v>
      </c>
      <c r="K8" s="1">
        <v>5336.45</v>
      </c>
      <c r="L8" s="1">
        <v>3930.06</v>
      </c>
      <c r="M8" s="6">
        <v>0.26354411640697467</v>
      </c>
      <c r="O8" s="3" t="s">
        <v>65</v>
      </c>
      <c r="P8" s="6">
        <v>-0.21205980994969256</v>
      </c>
    </row>
    <row r="9" spans="2:16" ht="21" x14ac:dyDescent="0.35">
      <c r="B9" s="5" t="s">
        <v>60</v>
      </c>
      <c r="F9" s="5" t="s">
        <v>79</v>
      </c>
      <c r="G9" s="5" t="s">
        <v>81</v>
      </c>
      <c r="J9" s="3" t="s">
        <v>11</v>
      </c>
      <c r="K9" s="1">
        <v>4686.08</v>
      </c>
      <c r="L9" s="1">
        <v>3960.18</v>
      </c>
      <c r="M9" s="6">
        <v>0.15490559273422563</v>
      </c>
      <c r="O9" s="3" t="s">
        <v>44</v>
      </c>
      <c r="P9" s="6">
        <v>-0.10789608632559763</v>
      </c>
    </row>
    <row r="10" spans="2:16" x14ac:dyDescent="0.25">
      <c r="J10" s="3" t="s">
        <v>15</v>
      </c>
      <c r="K10" s="1">
        <v>4277.97</v>
      </c>
      <c r="L10" s="1">
        <v>3491.82</v>
      </c>
      <c r="M10" s="6">
        <v>0.18376706709023205</v>
      </c>
      <c r="O10" s="3" t="s">
        <v>66</v>
      </c>
      <c r="P10" s="6">
        <v>-6.1248073959938365E-2</v>
      </c>
    </row>
    <row r="11" spans="2:16" x14ac:dyDescent="0.25">
      <c r="B11" t="s">
        <v>0</v>
      </c>
      <c r="C11" t="s">
        <v>18</v>
      </c>
      <c r="D11" t="s">
        <v>20</v>
      </c>
      <c r="F11" s="2" t="s">
        <v>7</v>
      </c>
      <c r="G11" t="s">
        <v>0</v>
      </c>
      <c r="J11" s="3" t="s">
        <v>25</v>
      </c>
      <c r="K11" s="1">
        <v>4149.87</v>
      </c>
      <c r="L11" s="1">
        <v>3217.08</v>
      </c>
      <c r="M11" s="6">
        <v>0.2247757158657982</v>
      </c>
      <c r="O11" s="3" t="s">
        <v>69</v>
      </c>
      <c r="P11" s="6">
        <v>-3.5139883768076766E-2</v>
      </c>
    </row>
    <row r="12" spans="2:16" x14ac:dyDescent="0.25">
      <c r="B12" s="1">
        <v>205142.29</v>
      </c>
      <c r="C12" s="12">
        <v>342</v>
      </c>
      <c r="D12" s="6">
        <v>0.20070859109547817</v>
      </c>
      <c r="F12" s="3" t="s">
        <v>74</v>
      </c>
      <c r="G12" s="1">
        <v>69658.69</v>
      </c>
      <c r="J12" s="3" t="s">
        <v>16</v>
      </c>
      <c r="K12" s="1">
        <v>3859.84</v>
      </c>
      <c r="L12" s="1">
        <v>2957.54</v>
      </c>
      <c r="M12" s="6">
        <v>0.23376616647322168</v>
      </c>
      <c r="O12" s="3" t="s">
        <v>67</v>
      </c>
      <c r="P12" s="6">
        <v>-2.7056021323452962E-2</v>
      </c>
    </row>
    <row r="13" spans="2:16" x14ac:dyDescent="0.25">
      <c r="F13" s="3" t="s">
        <v>75</v>
      </c>
      <c r="G13" s="1">
        <v>135483.6</v>
      </c>
      <c r="J13" s="3" t="s">
        <v>26</v>
      </c>
      <c r="K13" s="1">
        <v>3308.62</v>
      </c>
      <c r="L13" s="1">
        <v>2576.6799999999998</v>
      </c>
      <c r="M13" s="6">
        <v>0.22122214095302573</v>
      </c>
      <c r="O13" s="3" t="s">
        <v>71</v>
      </c>
      <c r="P13" s="6">
        <v>-1.5005564723490808E-2</v>
      </c>
    </row>
    <row r="14" spans="2:16" x14ac:dyDescent="0.25">
      <c r="J14" s="3" t="s">
        <v>27</v>
      </c>
      <c r="K14" s="1">
        <v>1929.54</v>
      </c>
      <c r="L14" s="1">
        <v>1607.66</v>
      </c>
      <c r="M14" s="6">
        <v>0.16681696155560394</v>
      </c>
      <c r="O14" s="3" t="s">
        <v>63</v>
      </c>
      <c r="P14" s="6">
        <v>-1.1630160883892228E-3</v>
      </c>
    </row>
    <row r="15" spans="2:16" x14ac:dyDescent="0.25">
      <c r="J15" s="3" t="s">
        <v>6</v>
      </c>
      <c r="K15" s="1">
        <v>125176.95</v>
      </c>
      <c r="L15" s="1">
        <v>94448.58</v>
      </c>
      <c r="M15" s="6">
        <v>0.24547945927744685</v>
      </c>
      <c r="O15" s="3" t="s">
        <v>6</v>
      </c>
      <c r="P15" s="6">
        <v>-7.8416364737316474E-2</v>
      </c>
    </row>
    <row r="17" spans="2:12" ht="21" x14ac:dyDescent="0.35">
      <c r="B17" s="5" t="s">
        <v>80</v>
      </c>
      <c r="J17" s="5" t="s">
        <v>60</v>
      </c>
    </row>
    <row r="18" spans="2:12" x14ac:dyDescent="0.25">
      <c r="J18" s="2" t="s">
        <v>0</v>
      </c>
      <c r="K18" s="2" t="s">
        <v>8</v>
      </c>
    </row>
    <row r="19" spans="2:12" x14ac:dyDescent="0.25">
      <c r="B19" s="2" t="s">
        <v>7</v>
      </c>
      <c r="C19" t="s">
        <v>0</v>
      </c>
      <c r="J19" s="2" t="s">
        <v>47</v>
      </c>
      <c r="K19">
        <v>2020</v>
      </c>
      <c r="L19">
        <v>2021</v>
      </c>
    </row>
    <row r="20" spans="2:12" x14ac:dyDescent="0.25">
      <c r="B20" s="3" t="s">
        <v>22</v>
      </c>
      <c r="C20" s="1">
        <v>179723.59</v>
      </c>
      <c r="J20" s="3" t="s">
        <v>48</v>
      </c>
      <c r="K20" s="1">
        <v>57101.25</v>
      </c>
      <c r="L20" s="1">
        <v>29621.599999999999</v>
      </c>
    </row>
    <row r="21" spans="2:12" x14ac:dyDescent="0.25">
      <c r="B21" s="3" t="s">
        <v>28</v>
      </c>
      <c r="C21" s="1">
        <v>11560</v>
      </c>
      <c r="J21" s="3" t="s">
        <v>49</v>
      </c>
      <c r="K21" s="1">
        <v>49471.5</v>
      </c>
      <c r="L21" s="1">
        <v>48833.07</v>
      </c>
    </row>
    <row r="22" spans="2:12" x14ac:dyDescent="0.25">
      <c r="B22" s="3" t="s">
        <v>23</v>
      </c>
      <c r="C22" s="1">
        <v>5832.29</v>
      </c>
      <c r="J22" s="3" t="s">
        <v>50</v>
      </c>
      <c r="K22" s="1">
        <v>35898.65</v>
      </c>
      <c r="L22" s="1">
        <v>44266.65</v>
      </c>
    </row>
    <row r="23" spans="2:12" x14ac:dyDescent="0.25">
      <c r="B23" s="3" t="s">
        <v>29</v>
      </c>
      <c r="C23" s="1">
        <v>3707.14</v>
      </c>
      <c r="J23" s="3" t="s">
        <v>51</v>
      </c>
      <c r="K23" s="1">
        <v>22663.85</v>
      </c>
      <c r="L23" s="1">
        <v>53700.03</v>
      </c>
    </row>
    <row r="24" spans="2:12" x14ac:dyDescent="0.25">
      <c r="B24" s="3" t="s">
        <v>30</v>
      </c>
      <c r="C24" s="1">
        <v>2134.5500000000002</v>
      </c>
      <c r="J24" s="3" t="s">
        <v>52</v>
      </c>
      <c r="K24" s="1">
        <v>52180.65</v>
      </c>
      <c r="L24" s="1">
        <v>28720.94</v>
      </c>
    </row>
    <row r="25" spans="2:12" x14ac:dyDescent="0.25">
      <c r="B25" s="3" t="s">
        <v>6</v>
      </c>
      <c r="C25" s="1">
        <v>202957.57</v>
      </c>
      <c r="J25" s="3" t="s">
        <v>53</v>
      </c>
      <c r="K25" s="1">
        <v>51034.87</v>
      </c>
      <c r="L25" s="1"/>
    </row>
    <row r="26" spans="2:12" x14ac:dyDescent="0.25">
      <c r="J26" s="3" t="s">
        <v>54</v>
      </c>
      <c r="K26" s="1">
        <v>42281.49</v>
      </c>
      <c r="L26" s="1"/>
    </row>
    <row r="27" spans="2:12" x14ac:dyDescent="0.25">
      <c r="I27" t="s">
        <v>72</v>
      </c>
      <c r="J27" s="3" t="s">
        <v>55</v>
      </c>
      <c r="K27" s="1">
        <v>62460.97</v>
      </c>
      <c r="L27" s="1"/>
    </row>
    <row r="28" spans="2:12" x14ac:dyDescent="0.25">
      <c r="J28" s="3" t="s">
        <v>56</v>
      </c>
      <c r="K28" s="1">
        <v>45791.32</v>
      </c>
      <c r="L28" s="1"/>
    </row>
    <row r="29" spans="2:12" x14ac:dyDescent="0.25">
      <c r="J29" s="3" t="s">
        <v>57</v>
      </c>
      <c r="K29" s="1">
        <v>68590.850000000006</v>
      </c>
      <c r="L29" s="1"/>
    </row>
    <row r="30" spans="2:12" x14ac:dyDescent="0.25">
      <c r="J30" s="3" t="s">
        <v>58</v>
      </c>
      <c r="K30" s="1">
        <v>53983.4</v>
      </c>
      <c r="L30" s="1"/>
    </row>
    <row r="31" spans="2:12" x14ac:dyDescent="0.25">
      <c r="J31" s="3" t="s">
        <v>59</v>
      </c>
      <c r="K31" s="1">
        <v>60882.91</v>
      </c>
      <c r="L31" s="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C a l e n d a r _ f f 5 f e e 1 5 - 8 7 9 7 - 4 b f 4 - 8 d 2 5 - a c 3 f 3 f 6 a c 0 1 d " > < 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 M o n t h < / s t r i n g > < / k e y > < v a l u e > < i n t > 7 7 < / i n t > < / v a l u e > < / i t e m > < i t e m > < k e y > < s t r i n g > M o n t h N a m e < / s t r i n g > < / k e y > < v a l u e > < i n t > 1 1 4 < / i n t > < / v a l u e > < / i t e m > < i t e m > < k e y > < s t r i n g > D a y o f W e e k < / s t r i n g > < / k e y > < v a l u e > < i n t > 1 0 7 < / i n t > < / v a l u e > < / i t e m > < i t e m > < k e y > < s t r i n g > D a y   N a m e < / s t r i n g > < / k e y > < v a l u e > < i n t > 9 9 < / i n t > < / v a l u e > < / i t e m > < / C o l u m n W i d t h s > < C o l u m n D i s p l a y I n d e x > < i t e m > < k e y > < s t r i n g > D a t e < / s t r i n g > < / k e y > < v a l u e > < i n t > 0 < / i n t > < / v a l u e > < / i t e m > < i t e m > < k e y > < s t r i n g > M o n t h < / s t r i n g > < / k e y > < v a l u e > < i n t > 1 < / i n t > < / v a l u e > < / i t e m > < i t e m > < k e y > < s t r i n g > M o n t h N a m e < / s t r i n g > < / k e y > < v a l u e > < i n t > 2 < / i n t > < / v a l u e > < / i t e m > < i t e m > < k e y > < s t r i n g > D a y o f W e e k < / s t r i n g > < / k e y > < v a l u e > < i n t > 3 < / i n t > < / v a l u e > < / i t e m > < i t e m > < k e y > < s t r i n g > D a y   N a m e < / s t r i n g > < / k e y > < v a l u e > < i n t > 4 < / i n t > < / v a l u e > < / i t e m > < / C o l u m n D i s p l a y I n d e x > < C o l u m n F r o z e n   / > < C o l u m n C h e c k e d   / > < C o l u m n F i l t e r   / > < S e l e c t i o n F i l t e r   / > < F i l t e r P a r a m e t e r s   / > < I s S o r t D e s c e n d i n g > f a l s e < / I s S o r t D e s c e n d i n g > < / T a b l e W i d g e t G r i d S e r i a l i z a t i o n > ] ] > < / C u s t o m C o n t e n t > < / G e m i n i > 
</file>

<file path=customXml/item10.xml>��< ? x m l   v e r s i o n = " 1 . 0 "   e n c o d i n g = " U T F - 1 6 " ? > < G e m i n i   x m l n s = " h t t p : / / g e m i n i / p i v o t c u s t o m i z a t i o n / S h o w I m p l i c i t M e a s u r e s " > < C u s t o m C o n t e n t > < ! [ C D A T A [ F a l s e ] ] > < / C u s t o m C o n t e n t > < / G e m i n i > 
</file>

<file path=customXml/item11.xml>��< ? x m l   v e r s i o n = " 1 . 0 "   e n c o d i n g = " U T F - 1 6 " ? > < G e m i n i   x m l n s = " h t t p : / / g e m i n i / p i v o t c u s t o m i z a t i o n / f 1 7 0 6 8 4 0 - 2 b a 1 - 4 c f f - 8 8 e c - 2 4 3 a 1 c d 7 5 7 f 7 " > < 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i t e m > < M e a s u r e N a m e > T O T A L Y T D < / M e a s u r e N a m e > < D i s p l a y N a m e > T O T A L Y T D < / D i s p l a y N a m e > < V i s i b l e > F a l s e < / V i s i b l e > < / i t e m > < / C a l c u l a t e d F i e l d s > < S A H o s t H a s h > 0 < / S A H o s t H a s h > < G e m i n i F i e l d L i s t V i s i b l e > T r u e < / G e m i n i F i e l d L i s t V i s i b l e > < / S e t t i n g s > ] ] > < / C u s t o m C o n t e n t > < / G e m i n i > 
</file>

<file path=customXml/item12.xml>��< ? x m l   v e r s i o n = " 1 . 0 "   e n c o d i n g = " U T F - 1 6 " ? > < G e m i n i   x m l n s = " h t t p : / / g e m i n i / p i v o t c u s t o m i z a t i o n / b c c a c 5 4 e - 4 b f 5 - 4 0 7 6 - b a 0 8 - a 6 4 2 2 4 2 c 7 c 0 0 " > < 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 T O T A L Y T D < / M e a s u r e N a m e > < D i s p l a y N a m e > T O T A L Y T D < / 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13.xml>��< ? x m l   v e r s i o n = " 1 . 0 "   e n c o d i n g = " U T F - 1 6 " ? > < G e m i n i   x m l n s = " h t t p : / / g e m i n i / p i v o t c u s t o m i z a t i o n / 3 2 6 6 2 f f 0 - 3 8 6 8 - 4 3 5 0 - b 5 0 1 - 5 c 0 f 4 2 9 3 6 3 a 8 " > < 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 T O T A L Y T D < / M e a s u r e N a m e > < D i s p l a y N a m e > T O T A L Y T D < / 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14.xml>��< ? x m l   v e r s i o n = " 1 . 0 "   e n c o d i n g = " U T F - 1 6 " ? > < G e m i n i   x m l n s = " h t t p : / / g e m i n i / p i v o t c u s t o m i z a t i o n / M a n u a l C a l c M o d e " > < C u s t o m C o n t e n t > < ! [ C D A T A [ F a l s e ] ] > < / C u s t o m C o n t e n t > < / G e m i n i > 
</file>

<file path=customXml/item15.xml>��< ? x m l   v e r s i o n = " 1 . 0 "   e n c o d i n g = " U T F - 1 6 " ? > < G e m i n i   x m l n s = " h t t p : / / g e m i n i / p i v o t c u s t o m i z a t i o n / T a b l e X M L _ t b l T r a n s T y p e _ b 5 d e 2 2 4 2 - a e 2 4 - 4 6 1 2 - 8 a 1 e - f 7 8 c 1 8 d 1 8 9 8 7 " > < C u s t o m C o n t e n t > < ! [ C D A T A [ < T a b l e W i d g e t G r i d S e r i a l i z a t i o n   x m l n s : x s d = " h t t p : / / w w w . w 3 . o r g / 2 0 0 1 / X M L S c h e m a "   x m l n s : x s i = " h t t p : / / w w w . w 3 . o r g / 2 0 0 1 / X M L S c h e m a - i n s t a n c e " > < C o l u m n S u g g e s t e d T y p e   / > < C o l u m n F o r m a t   / > < C o l u m n A c c u r a c y   / > < C o l u m n C u r r e n c y S y m b o l   / > < C o l u m n P o s i t i v e P a t t e r n   / > < C o l u m n N e g a t i v e P a t t e r n   / > < C o l u m n W i d t h s > < i t e m > < k e y > < s t r i n g > T r a n s T y p e N u m < / s t r i n g > < / k e y > < v a l u e > < i n t > 1 2 7 < / i n t > < / v a l u e > < / i t e m > < i t e m > < k e y > < s t r i n g > T r a n s T y p e N a m e < / s t r i n g > < / k e y > < v a l u e > < i n t > 1 3 4 < / i n t > < / v a l u e > < / i t e m > < / C o l u m n W i d t h s > < C o l u m n D i s p l a y I n d e x > < i t e m > < k e y > < s t r i n g > T r a n s T y p e N u m < / s t r i n g > < / k e y > < v a l u e > < i n t > 0 < / i n t > < / v a l u e > < / i t e m > < i t e m > < k e y > < s t r i n g > T r a n s T y p e N a m e < / s t r i n g > < / k e y > < v a l u e > < i n t > 1 < / 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a d f 6 a 8 3 8 - 1 4 5 a - 4 f 1 2 - a 7 c b - 7 6 c 7 2 d 7 b c 4 8 f " > < 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 T O T A L Y T D < / M e a s u r e N a m e > < D i s p l a y N a m e > T O T A L Y T D < / 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17.xml>��< ? x m l   v e r s i o n = " 1 . 0 "   e n c o d i n g = " U T F - 1 6 " ? > < G e m i n i   x m l n s = " h t t p : / / g e m i n i / p i v o t c u s t o m i z a t i o n / T a b l e X M L _ C a l e n d a r _ 9 8 e 8 4 e 1 7 - 9 5 a 2 - 4 b 7 0 - 8 b a a - b 6 5 d 0 b 7 1 9 8 6 4 " > < 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 Y e a r < / s t r i n g > < / k e y > < v a l u e > < i n t > 6 2 < / i n t > < / v a l u e > < / i t e m > < i t e m > < k e y > < s t r i n g > M o n t h < / s t r i n g > < / k e y > < v a l u e > < i n t > 7 7 < / i n t > < / v a l u e > < / i t e m > < i t e m > < k e y > < s t r i n g > D a y < / s t r i n g > < / k e y > < v a l u e > < i n t > 5 9 < / i n t > < / v a l u e > < / i t e m > < i t e m > < k e y > < s t r i n g > M o n t h   N a m e < / s t r i n g > < / k e y > < v a l u e > < i n t > 1 1 7 < / i n t > < / v a l u e > < / i t e m > < i t e m > < k e y > < s t r i n g > D a y   N a m e < / s t r i n g > < / k e y > < v a l u e > < i n t > 9 9 < / i n t > < / v a l u e > < / i t e m > < / C o l u m n W i d t h s > < C o l u m n D i s p l a y I n d e x > < i t e m > < k e y > < s t r i n g > D a t e < / s t r i n g > < / k e y > < v a l u e > < i n t > 0 < / i n t > < / v a l u e > < / i t e m > < i t e m > < k e y > < s t r i n g > Y e a r < / s t r i n g > < / k e y > < v a l u e > < i n t > 1 < / i n t > < / v a l u e > < / i t e m > < i t e m > < k e y > < s t r i n g > M o n t h < / s t r i n g > < / k e y > < v a l u e > < i n t > 2 < / i n t > < / v a l u e > < / i t e m > < i t e m > < k e y > < s t r i n g > D a y < / s t r i n g > < / k e y > < v a l u e > < i n t > 3 < / i n t > < / v a l u e > < / i t e m > < i t e m > < k e y > < s t r i n g > M o n t h   N a m e < / s t r i n g > < / k e y > < v a l u e > < i n t > 4 < / i n t > < / v a l u e > < / i t e m > < i t e m > < k e y > < s t r i n g > D a y   N a m e < / s t r i n g > < / k e y > < v a l u e > < i n t > 5 < / i n t > < / v a l u e > < / i t e m > < / C o l u m n D i s p l a y I n d e x > < C o l u m n F r o z e n   / > < C o l u m n C h e c k e d   / > < C o l u m n F i l t e r   / > < S e l e c t i o n F i l t e r   / > < F i l t e r P a r a m e t e r s   / > < I s S o r t D e s c e n d i n g > f a l s e < / I s S o r t D e s c e n d i n g > < / T a b l e W i d g e t G r i d S e r i a l i z a t i o n > ] ] > < / C u s t o m C o n t e n t > < / G e m i n i > 
</file>

<file path=customXml/item18.xml>��< ? x m l   v e r s i o n = " 1 . 0 "   e n c o d i n g = " U T F - 1 6 " ? > < G e m i n i   x m l n s = " h t t p : / / g e m i n i / p i v o t c u s t o m i z a t i o n / T a b l e O r d e r " > < C u s t o m C o n t e n t > < ! [ C D A T A [ t b l C u s t o m e r _ b 0 5 0 b 8 d 6 - f a 9 f - 4 5 9 f - 9 f e 9 - b 3 3 b 6 6 d 1 7 4 6 1 , t b l P r o d u c t s _ e b 6 1 b 3 d 1 - b a 3 f - 4 5 2 1 - 9 8 a 0 - 0 d 0 3 5 e 0 3 4 7 a b , t b l T r a n s a c t i o n s _ 8 8 3 d 8 0 d f - 9 d 0 2 - 4 8 6 1 - 9 8 9 f - b 3 c d d 2 7 9 b d 6 c , t b l T r a n s T y p e _ b 5 d e 2 2 4 2 - a e 2 4 - 4 6 1 2 - 8 a 1 e - f 7 8 c 1 8 d 1 8 9 8 7 , C a l e n d a r _ 9 8 e 8 4 e 1 7 - 9 5 a 2 - 4 b 7 0 - 8 b a a - b 6 5 d 0 b 7 1 9 8 6 4 ] ] > < / C u s t o m C o n t e n t > < / G e m i n i > 
</file>

<file path=customXml/item19.xml>��< ? x m l   v e r s i o n = " 1 . 0 "   e n c o d i n g = " U T F - 1 6 " ? > < G e m i n i   x m l n s = " h t t p : / / g e m i n i / p i v o t c u s t o m i z a t i o n / 0 5 8 3 8 7 f d - 3 3 7 a - 4 c 0 8 - 8 3 4 4 - c b d f c 2 c a 8 2 d 2 " > < 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 T O T A L Y T D < / M e a s u r e N a m e > < D i s p l a y N a m e > T O T A L Y T D < / D i s p l a y N a m e > < V i s i b l e > T r u e 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2.xml>��< ? x m l   v e r s i o n = " 1 . 0 "   e n c o d i n g = " U T F - 1 6 " ? > < G e m i n i   x m l n s = " h t t p : / / g e m i n i / p i v o t c u s t o m i z a t i o n / L i n k e d T a b l e U p d a t e M o d e " > < C u s t o m C o n t e n t > < ! [ C D A T A [ T r u e ] ] > < / C u s t o m C o n t e n t > < / G e m i n i > 
</file>

<file path=customXml/item20.xml>��< ? x m l   v e r s i o n = " 1 . 0 "   e n c o d i n g = " U T F - 1 6 " ? > < G e m i n i   x m l n s = " h t t p : / / g e m i n i / p i v o t c u s t o m i z a t i o n / b 1 a 5 6 9 d 5 - 7 2 2 2 - 4 6 0 6 - 9 c 5 2 - 3 9 4 5 8 b b c 9 f 1 a " > < 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21.xml>��< ? x m l   v e r s i o n = " 1 . 0 "   e n c o d i n g = " U T F - 1 6 " ? > < G e m i n i   x m l n s = " h t t p : / / g e m i n i / p i v o t c u s t o m i z a t i o n / 5 e 9 b 4 3 e 0 - 5 b 1 5 - 4 7 d 4 - 8 c d 3 - f d 4 3 2 8 c 6 d b 1 a " > < 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 T O T A L Y T D < / M e a s u r e N a m e > < D i s p l a y N a m e > T O T A L Y T D < / 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22.xml>��< ? x m l   v e r s i o n = " 1 . 0 "   e n c o d i n g = " U T F - 1 6 " ? > < G e m i n i   x m l n s = " h t t p : / / g e m i n i / p i v o t c u s t o m i z a t i o n / T a b l e X M L _ t b l C u s t o m e r _ b 0 5 0 b 8 d 6 - f a 9 f - 4 5 9 f - 9 f e 9 - b 3 3 b 6 6 d 1 7 4 6 1 " > < C u s t o m C o n t e n t > < ! [ C D A T A [ < T a b l e W i d g e t G r i d S e r i a l i z a t i o n   x m l n s : x s d = " h t t p : / / w w w . w 3 . o r g / 2 0 0 1 / X M L S c h e m a "   x m l n s : x s i = " h t t p : / / w w w . w 3 . o r g / 2 0 0 1 / X M L S c h e m a - i n s t a n c e " > < C o l u m n S u g g e s t e d T y p e   / > < C o l u m n F o r m a t   / > < C o l u m n A c c u r a c y   / > < C o l u m n C u r r e n c y S y m b o l   / > < C o l u m n P o s i t i v e P a t t e r n   / > < C o l u m n N e g a t i v e P a t t e r n   / > < C o l u m n W i d t h s > < i t e m > < k e y > < s t r i n g > C u s t N u m < / s t r i n g > < / k e y > < v a l u e > < i n t > 9 3 < / i n t > < / v a l u e > < / i t e m > < i t e m > < k e y > < s t r i n g > F i r s t N a m e < / s t r i n g > < / k e y > < v a l u e > < i n t > 1 0 0 < / i n t > < / v a l u e > < / i t e m > < i t e m > < k e y > < s t r i n g > L a s t N a m e < / s t r i n g > < / k e y > < v a l u e > < i n t > 9 7 < / i n t > < / v a l u e > < / i t e m > < i t e m > < k e y > < s t r i n g > C i t y < / s t r i n g > < / k e y > < v a l u e > < i n t > 8 2 < / i n t > < / v a l u e > < / i t e m > < i t e m > < k e y > < s t r i n g > S t a t e / R e g i o n < / s t r i n g > < / k e y > < v a l u e > < i n t > 1 1 7 < / i n t > < / v a l u e > < / i t e m > < / C o l u m n W i d t h s > < C o l u m n D i s p l a y I n d e x > < i t e m > < k e y > < s t r i n g > C u s t N u m < / s t r i n g > < / k e y > < v a l u e > < i n t > 0 < / i n t > < / v a l u e > < / i t e m > < i t e m > < k e y > < s t r i n g > F i r s t N a m e < / s t r i n g > < / k e y > < v a l u e > < i n t > 1 < / i n t > < / v a l u e > < / i t e m > < i t e m > < k e y > < s t r i n g > L a s t N a m e < / s t r i n g > < / k e y > < v a l u e > < i n t > 2 < / i n t > < / v a l u e > < / i t e m > < i t e m > < k e y > < s t r i n g > C i t y < / s t r i n g > < / k e y > < v a l u e > < i n t > 3 < / i n t > < / v a l u e > < / i t e m > < i t e m > < k e y > < s t r i n g > S t a t e / R e g i o n < / s t r i n g > < / k e y > < v a l u e > < i n t > 4 < / i n t > < / v a l u e > < / i t e m > < / C o l u m n D i s p l a y I n d e x > < C o l u m n F r o z e n   / > < C o l u m n C h e c k e d   / > < C o l u m n F i l t e r   / > < S e l e c t i o n F i l t e r   / > < F i l t e r P a r a m e t e r s   / > < I s S o r t D e s c e n d i n g > f a l s e < / I s S o r t D e s c e n d i n g > < / T a b l e W i d g e t G r i d S e r i a l i z a t i o n > ] ] > < / C u s t o m C o n t e n t > < / G e m i n i > 
</file>

<file path=customXml/item23.xml>��< ? x m l   v e r s i o n = " 1 . 0 "   e n c o d i n g = " U T F - 1 6 " ? > < G e m i n i   x m l n s = " h t t p : / / g e m i n i / p i v o t c u s t o m i z a t i o n / T a b l e X M L _ t b l T r a n s a c t i o n s _ 8 8 3 d 8 0 d f - 9 d 0 2 - 4 8 6 1 - 9 8 9 f - b 3 c d d 2 7 9 b d 6 c " > < C u s t o m C o n t e n t > < ! [ C D A T A [ < T a b l e W i d g e t G r i d S e r i a l i z a t i o n   x m l n s : x s d = " h t t p : / / w w w . w 3 . o r g / 2 0 0 1 / X M L S c h e m a "   x m l n s : x s i = " h t t p : / / w w w . w 3 . o r g / 2 0 0 1 / X M L S c h e m a - i n s t a n c e " > < C o l u m n S u g g e s t e d T y p e   / > < C o l u m n F o r m a t   / > < C o l u m n A c c u r a c y   / > < C o l u m n C u r r e n c y S y m b o l   / > < C o l u m n P o s i t i v e P a t t e r n   / > < C o l u m n N e g a t i v e P a t t e r n   / > < C o l u m n W i d t h s > < i t e m > < k e y > < s t r i n g > T r a n s a c t i o n N u m < / s t r i n g > < / k e y > < v a l u e > < i n t > 2 2 0 < / i n t > < / v a l u e > < / i t e m > < i t e m > < k e y > < s t r i n g > D a t e < / s t r i n g > < / k e y > < v a l u e > < i n t > 6 5 < / i n t > < / v a l u e > < / i t e m > < i t e m > < k e y > < s t r i n g > C u s t N u m < / s t r i n g > < / k e y > < v a l u e > < i n t > 9 3 < / i n t > < / v a l u e > < / i t e m > < i t e m > < k e y > < s t r i n g > P r o d u c t N u m < / s t r i n g > < / k e y > < v a l u e > < i n t > 1 1 4 < / i n t > < / v a l u e > < / i t e m > < i t e m > < k e y > < s t r i n g > T r a n s T y p e N u m < / s t r i n g > < / k e y > < v a l u e > < i n t > 1 2 7 < / i n t > < / v a l u e > < / i t e m > < i t e m > < k e y > < s t r i n g > Q u a n t i t y < / s t r i n g > < / k e y > < v a l u e > < i n t > 8 9 < / i n t > < / v a l u e > < / i t e m > < i t e m > < k e y > < s t r i n g > S a l e s P r i c e < / s t r i n g > < / k e y > < v a l u e > < i n t > 9 9 < / i n t > < / v a l u e > < / i t e m > < i t e m > < k e y > < s t r i n g > I t e m   P r i c e < / s t r i n g > < / k e y > < v a l u e > < i n t > 9 9 < / i n t > < / v a l u e > < / i t e m > < i t e m > < k e y > < s t r i n g > I t e m   C o s t < / s t r i n g > < / k e y > < v a l u e > < i n t > 1 6 2 < / i n t > < / v a l u e > < / i t e m > < / C o l u m n W i d t h s > < C o l u m n D i s p l a y I n d e x > < i t e m > < k e y > < s t r i n g > T r a n s a c t i o n N u m < / s t r i n g > < / k e y > < v a l u e > < i n t > 0 < / i n t > < / v a l u e > < / i t e m > < i t e m > < k e y > < s t r i n g > D a t e < / s t r i n g > < / k e y > < v a l u e > < i n t > 1 < / i n t > < / v a l u e > < / i t e m > < i t e m > < k e y > < s t r i n g > C u s t N u m < / s t r i n g > < / k e y > < v a l u e > < i n t > 2 < / i n t > < / v a l u e > < / i t e m > < i t e m > < k e y > < s t r i n g > P r o d u c t N u m < / s t r i n g > < / k e y > < v a l u e > < i n t > 3 < / i n t > < / v a l u e > < / i t e m > < i t e m > < k e y > < s t r i n g > T r a n s T y p e N u m < / s t r i n g > < / k e y > < v a l u e > < i n t > 4 < / i n t > < / v a l u e > < / i t e m > < i t e m > < k e y > < s t r i n g > Q u a n t i t y < / s t r i n g > < / k e y > < v a l u e > < i n t > 5 < / i n t > < / v a l u e > < / i t e m > < i t e m > < k e y > < s t r i n g > S a l e s P r i c e < / s t r i n g > < / k e y > < v a l u e > < i n t > 6 < / i n t > < / v a l u e > < / i t e m > < i t e m > < k e y > < s t r i n g > I t e m   P r i c e < / s t r i n g > < / k e y > < v a l u e > < i n t > 7 < / i n t > < / v a l u e > < / i t e m > < i t e m > < k e y > < s t r i n g > I t e m   C o s t < / s t r i n g > < / k e y > < v a l u e > < i n t > 8 < / i n t > < / v a l u e > < / i t e m > < / C o l u m n D i s p l a y I n d e x > < C o l u m n F r o z e n   / > < C o l u m n C h e c k e d   / > < C o l u m n F i l t e r   / > < S e l e c t i o n F i l t e r   / > < F i l t e r P a r a m e t e r s   / > < I s S o r t D e s c e n d i n g > f a l s e < / I s S o r t D e s c e n d i n g > < / T a b l e W i d g e t G r i d S e r i a l i z a t i o n > ] ] > < / C u s t o m C o n t e n t > < / G e m i n i > 
</file>

<file path=customXml/item24.xml>��< ? x m l   v e r s i o n = " 1 . 0 "   e n c o d i n g = " U T F - 1 6 " ? > < G e m i n i   x m l n s = " h t t p : / / g e m i n i / p i v o t c u s t o m i z a t i o n / 7 1 0 b a f 2 2 - 9 e 2 8 - 4 3 d c - 8 a 3 2 - 3 3 b 5 5 b e 6 6 b e 6 " > < 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 T O T A L Y T D < / M e a s u r e N a m e > < D i s p l a y N a m e > T O T A L Y T D < / 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25.xml>��< ? x m l   v e r s i o n = " 1 . 0 "   e n c o d i n g = " U T F - 1 6 " ? > < G e m i n i   x m l n s = " h t t p : / / g e m i n i / p i v o t c u s t o m i z a t i o n / 5 4 1 4 8 5 3 a - 7 8 e 5 - 4 6 d b - 9 9 c 4 - 2 4 9 5 6 f 1 a 3 7 3 2 " > < 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 T O T A L Y T D < / M e a s u r e N a m e > < D i s p l a y N a m e > T O T A L Y T D < / 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26.xml>��< ? x m l   v e r s i o n = " 1 . 0 "   e n c o d i n g = " U T F - 1 6 " ? > < G e m i n i   x m l n s = " h t t p : / / g e m i n i / p i v o t c u s t o m i z a t i o n / C l i e n t W i n d o w X M L " > < C u s t o m C o n t e n t > < ! [ C D A T A [ t b l T r a n s a c t i o n s _ 8 8 3 d 8 0 d f - 9 d 0 2 - 4 8 6 1 - 9 8 9 f - b 3 c d d 2 7 9 b d 6 c ] ] > < / C u s t o m C o n t e n t > < / G e m i n i > 
</file>

<file path=customXml/item27.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 T a g s \ T a b l e s \ & l t ; T a b l e s \ t b l C u s t o m e r & g t ; < / K e y > < / D i a g r a m O b j e c t K e y > < D i a g r a m O b j e c t K e y > < K e y > D y n a m i c   T a g s \ T a b l e s \ & l t ; T a b l e s \ t b l P r o d u c t s & g t ; < / K e y > < / D i a g r a m O b j e c t K e y > < D i a g r a m O b j e c t K e y > < K e y > D y n a m i c   T a g s \ T a b l e s \ & l t ; T a b l e s \ t b l T r a n s a c t i o n s & g t ; < / K e y > < / D i a g r a m O b j e c t K e y > < D i a g r a m O b j e c t K e y > < K e y > D y n a m i c   T a g s \ T a b l e s \ & l t ; T a b l e s \ t b l T r a n s T y p e & g t ; < / K e y > < / D i a g r a m O b j e c t K e y > < D i a g r a m O b j e c t K e y > < K e y > D y n a m i c   T a g s \ T a b l e s \ & l t ; T a b l e s \ C a l e n d a r & g t ; < / K e y > < / D i a g r a m O b j e c t K e y > < D i a g r a m O b j e c t K e y > < K e y > T a b l e s \ t b l C u s t o m e r < / K e y > < / D i a g r a m O b j e c t K e y > < D i a g r a m O b j e c t K e y > < K e y > T a b l e s \ t b l C u s t o m e r \ C o l u m n s \ C u s t N u m < / K e y > < / D i a g r a m O b j e c t K e y > < D i a g r a m O b j e c t K e y > < K e y > T a b l e s \ t b l C u s t o m e r \ C o l u m n s \ F i r s t N a m e < / K e y > < / D i a g r a m O b j e c t K e y > < D i a g r a m O b j e c t K e y > < K e y > T a b l e s \ t b l C u s t o m e r \ C o l u m n s \ L a s t N a m e < / K e y > < / D i a g r a m O b j e c t K e y > < D i a g r a m O b j e c t K e y > < K e y > T a b l e s \ t b l C u s t o m e r \ C o l u m n s \ C i t y < / K e y > < / D i a g r a m O b j e c t K e y > < D i a g r a m O b j e c t K e y > < K e y > T a b l e s \ t b l C u s t o m e r \ C o l u m n s \ S t a t e / R e g i o n < / K e y > < / D i a g r a m O b j e c t K e y > < D i a g r a m O b j e c t K e y > < K e y > T a b l e s \ t b l P r o d u c t s < / K e y > < / D i a g r a m O b j e c t K e y > < D i a g r a m O b j e c t K e y > < K e y > T a b l e s \ t b l P r o d u c t s \ C o l u m n s \ P r o d u c t C o d e < / K e y > < / D i a g r a m O b j e c t K e y > < D i a g r a m O b j e c t K e y > < K e y > T a b l e s \ t b l P r o d u c t s \ C o l u m n s \ P r o d u c t N a m e < / K e y > < / D i a g r a m O b j e c t K e y > < D i a g r a m O b j e c t K e y > < K e y > T a b l e s \ t b l P r o d u c t s \ C o l u m n s \ D e p a r t m e n t < / K e y > < / D i a g r a m O b j e c t K e y > < D i a g r a m O b j e c t K e y > < K e y > T a b l e s \ t b l P r o d u c t s \ C o l u m n s \ C l a s s i f i c a t i o n < / K e y > < / D i a g r a m O b j e c t K e y > < D i a g r a m O b j e c t K e y > < K e y > T a b l e s \ t b l P r o d u c t s \ C o l u m n s \ C a t e g o r y < / K e y > < / D i a g r a m O b j e c t K e y > < D i a g r a m O b j e c t K e y > < K e y > T a b l e s \ t b l P r o d u c t s \ C o l u m n s \ S u b C a t e g o r y < / K e y > < / D i a g r a m O b j e c t K e y > < D i a g r a m O b j e c t K e y > < K e y > T a b l e s \ t b l P r o d u c t s \ C o l u m n s \ C o s t < / K e y > < / D i a g r a m O b j e c t K e y > < D i a g r a m O b j e c t K e y > < K e y > T a b l e s \ t b l T r a n s a c t i o n s < / K e y > < / D i a g r a m O b j e c t K e y > < D i a g r a m O b j e c t K e y > < K e y > T a b l e s \ t b l T r a n s a c t i o n s \ C o l u m n s \ T r a n s a c t i o n N u m < / K e y > < / D i a g r a m O b j e c t K e y > < D i a g r a m O b j e c t K e y > < K e y > T a b l e s \ t b l T r a n s a c t i o n s \ C o l u m n s \ D a t e < / K e y > < / D i a g r a m O b j e c t K e y > < D i a g r a m O b j e c t K e y > < K e y > T a b l e s \ t b l T r a n s a c t i o n s \ C o l u m n s \ C u s t N u m < / K e y > < / D i a g r a m O b j e c t K e y > < D i a g r a m O b j e c t K e y > < K e y > T a b l e s \ t b l T r a n s a c t i o n s \ C o l u m n s \ P r o d u c t N u m < / K e y > < / D i a g r a m O b j e c t K e y > < D i a g r a m O b j e c t K e y > < K e y > T a b l e s \ t b l T r a n s a c t i o n s \ C o l u m n s \ T r a n s T y p e N u m < / K e y > < / D i a g r a m O b j e c t K e y > < D i a g r a m O b j e c t K e y > < K e y > T a b l e s \ t b l T r a n s a c t i o n s \ C o l u m n s \ Q u a n t i t y < / K e y > < / D i a g r a m O b j e c t K e y > < D i a g r a m O b j e c t K e y > < K e y > T a b l e s \ t b l T r a n s a c t i o n s \ C o l u m n s \ S a l e s P r i c e < / K e y > < / D i a g r a m O b j e c t K e y > < D i a g r a m O b j e c t K e y > < K e y > T a b l e s \ t b l T r a n s a c t i o n s \ C o l u m n s \ I t e m   P r i c e < / K e y > < / D i a g r a m O b j e c t K e y > < D i a g r a m O b j e c t K e y > < K e y > T a b l e s \ t b l T r a n s a c t i o n s \ M e a s u r e s \ T o t a l   S a l e s < / K e y > < / D i a g r a m O b j e c t K e y > < D i a g r a m O b j e c t K e y > < K e y > T a b l e s \ t b l T r a n s a c t i o n s \ M e a s u r e s \ N o .   o f   S a l e s < / K e y > < / D i a g r a m O b j e c t K e y > < D i a g r a m O b j e c t K e y > < K e y > T a b l e s \ t b l T r a n s a c t i o n s \ C o l u m n s \ I t e m   C o s t < / K e y > < / D i a g r a m O b j e c t K e y > < D i a g r a m O b j e c t K e y > < K e y > T a b l e s \ t b l T r a n s a c t i o n s \ M e a s u r e s \ T o t a l   C o s t < / K e y > < / D i a g r a m O b j e c t K e y > < D i a g r a m O b j e c t K e y > < K e y > T a b l e s \ t b l T r a n s a c t i o n s \ M e a s u r e s \ M a r g i n   % < / K e y > < / D i a g r a m O b j e c t K e y > < D i a g r a m O b j e c t K e y > < K e y > T a b l e s \ t b l T r a n s T y p e < / K e y > < / D i a g r a m O b j e c t K e y > < D i a g r a m O b j e c t K e y > < K e y > T a b l e s \ t b l T r a n s T y p e \ C o l u m n s \ T r a n s T y p e N u m < / K e y > < / D i a g r a m O b j e c t K e y > < D i a g r a m O b j e c t K e y > < K e y > T a b l e s \ t b l T r a n s T y p e \ C o l u m n s \ T r a n s T y p e N a m e < / K e y > < / D i a g r a m O b j e c t K e y > < D i a g r a m O b j e c t K e y > < K e y > T a b l e s \ C a l e n d a r < / K e y > < / D i a g r a m O b j e c t K e y > < D i a g r a m O b j e c t K e y > < K e y > T a b l e s \ C a l e n d a r \ C o l u m n s \ D a t e < / K e y > < / D i a g r a m O b j e c t K e y > < D i a g r a m O b j e c t K e y > < K e y > T a b l e s \ C a l e n d a r \ C o l u m n s \ Y e a r < / K e y > < / D i a g r a m O b j e c t K e y > < D i a g r a m O b j e c t K e y > < K e y > T a b l e s \ C a l e n d a r \ C o l u m n s \ M o n t h < / K e y > < / D i a g r a m O b j e c t K e y > < D i a g r a m O b j e c t K e y > < K e y > T a b l e s \ C a l e n d a r \ C o l u m n s \ D a y < / K e y > < / D i a g r a m O b j e c t K e y > < D i a g r a m O b j e c t K e y > < K e y > T a b l e s \ C a l e n d a r \ C o l u m n s \ M o n t h   N a m e < / K e y > < / D i a g r a m O b j e c t K e y > < D i a g r a m O b j e c t K e y > < K e y > T a b l e s \ C a l e n d a r \ C o l u m n s \ D a y   N a m e < / K e y > < / D i a g r a m O b j e c t K e y > < D i a g r a m O b j e c t K e y > < K e y > R e l a t i o n s h i p s \ & l t ; T a b l e s \ t b l T r a n s a c t i o n s \ C o l u m n s \ T r a n s T y p e N u m & g t ; - & l t ; T a b l e s \ t b l T r a n s T y p e \ C o l u m n s \ T r a n s T y p e N u m & g t ; < / K e y > < / D i a g r a m O b j e c t K e y > < D i a g r a m O b j e c t K e y > < K e y > R e l a t i o n s h i p s \ & l t ; T a b l e s \ t b l T r a n s a c t i o n s \ C o l u m n s \ T r a n s T y p e N u m & g t ; - & l t ; T a b l e s \ t b l T r a n s T y p e \ C o l u m n s \ T r a n s T y p e N u m & g t ; \ F K < / K e y > < / D i a g r a m O b j e c t K e y > < D i a g r a m O b j e c t K e y > < K e y > R e l a t i o n s h i p s \ & l t ; T a b l e s \ t b l T r a n s a c t i o n s \ C o l u m n s \ T r a n s T y p e N u m & g t ; - & l t ; T a b l e s \ t b l T r a n s T y p e \ C o l u m n s \ T r a n s T y p e N u m & g t ; \ P K < / K e y > < / D i a g r a m O b j e c t K e y > < D i a g r a m O b j e c t K e y > < K e y > R e l a t i o n s h i p s \ & l t ; T a b l e s \ t b l T r a n s a c t i o n s \ C o l u m n s \ T r a n s T y p e N u m & g t ; - & l t ; T a b l e s \ t b l T r a n s T y p e \ C o l u m n s \ T r a n s T y p e N u m & g t ; \ C r o s s F i l t e r < / K e y > < / D i a g r a m O b j e c t K e y > < D i a g r a m O b j e c t K e y > < K e y > R e l a t i o n s h i p s \ & l t ; T a b l e s \ t b l T r a n s a c t i o n s \ C o l u m n s \ P r o d u c t N u m & g t ; - & l t ; T a b l e s \ t b l P r o d u c t s \ C o l u m n s \ P r o d u c t C o d e & g t ; < / K e y > < / D i a g r a m O b j e c t K e y > < D i a g r a m O b j e c t K e y > < K e y > R e l a t i o n s h i p s \ & l t ; T a b l e s \ t b l T r a n s a c t i o n s \ C o l u m n s \ P r o d u c t N u m & g t ; - & l t ; T a b l e s \ t b l P r o d u c t s \ C o l u m n s \ P r o d u c t C o d e & g t ; \ F K < / K e y > < / D i a g r a m O b j e c t K e y > < D i a g r a m O b j e c t K e y > < K e y > R e l a t i o n s h i p s \ & l t ; T a b l e s \ t b l T r a n s a c t i o n s \ C o l u m n s \ P r o d u c t N u m & g t ; - & l t ; T a b l e s \ t b l P r o d u c t s \ C o l u m n s \ P r o d u c t C o d e & g t ; \ P K < / K e y > < / D i a g r a m O b j e c t K e y > < D i a g r a m O b j e c t K e y > < K e y > R e l a t i o n s h i p s \ & l t ; T a b l e s \ t b l T r a n s a c t i o n s \ C o l u m n s \ P r o d u c t N u m & g t ; - & l t ; T a b l e s \ t b l P r o d u c t s \ C o l u m n s \ P r o d u c t C o d e & g t ; \ C r o s s F i l t e r < / K e y > < / D i a g r a m O b j e c t K e y > < D i a g r a m O b j e c t K e y > < K e y > R e l a t i o n s h i p s \ & l t ; T a b l e s \ t b l T r a n s a c t i o n s \ C o l u m n s \ C u s t N u m & g t ; - & l t ; T a b l e s \ t b l C u s t o m e r \ C o l u m n s \ C u s t N u m & g t ; < / K e y > < / D i a g r a m O b j e c t K e y > < D i a g r a m O b j e c t K e y > < K e y > R e l a t i o n s h i p s \ & l t ; T a b l e s \ t b l T r a n s a c t i o n s \ C o l u m n s \ C u s t N u m & g t ; - & l t ; T a b l e s \ t b l C u s t o m e r \ C o l u m n s \ C u s t N u m & g t ; \ F K < / K e y > < / D i a g r a m O b j e c t K e y > < D i a g r a m O b j e c t K e y > < K e y > R e l a t i o n s h i p s \ & l t ; T a b l e s \ t b l T r a n s a c t i o n s \ C o l u m n s \ C u s t N u m & g t ; - & l t ; T a b l e s \ t b l C u s t o m e r \ C o l u m n s \ C u s t N u m & g t ; \ P K < / K e y > < / D i a g r a m O b j e c t K e y > < D i a g r a m O b j e c t K e y > < K e y > R e l a t i o n s h i p s \ & l t ; T a b l e s \ t b l T r a n s a c t i o n s \ C o l u m n s \ C u s t N u m & g t ; - & l t ; T a b l e s \ t b l C u s t o m e r \ C o l u m n s \ C u s t N u m & g t ; \ C r o s s F i l t e r < / K e y > < / D i a g r a m O b j e c t K e y > < D i a g r a m O b j e c t K e y > < K e y > R e l a t i o n s h i p s \ & l t ; T a b l e s \ t b l T r a n s a c t i o n s \ C o l u m n s \ D a t e & g t ; - & l t ; T a b l e s \ C a l e n d a r \ C o l u m n s \ D a t e & g t ; < / K e y > < / D i a g r a m O b j e c t K e y > < D i a g r a m O b j e c t K e y > < K e y > R e l a t i o n s h i p s \ & l t ; T a b l e s \ t b l T r a n s a c t i o n s \ C o l u m n s \ D a t e & g t ; - & l t ; T a b l e s \ C a l e n d a r \ C o l u m n s \ D a t e & g t ; \ F K < / K e y > < / D i a g r a m O b j e c t K e y > < D i a g r a m O b j e c t K e y > < K e y > R e l a t i o n s h i p s \ & l t ; T a b l e s \ t b l T r a n s a c t i o n s \ C o l u m n s \ D a t e & g t ; - & l t ; T a b l e s \ C a l e n d a r \ C o l u m n s \ D a t e & g t ; \ P K < / K e y > < / D i a g r a m O b j e c t K e y > < D i a g r a m O b j e c t K e y > < K e y > R e l a t i o n s h i p s \ & l t ; T a b l e s \ t b l T r a n s a c t i o n s \ C o l u m n s \ D a t e & g t ; - & l t ; T a b l e s \ C a l e n d a r \ C o l u m n s \ D a t e & g t ; \ C r o s s F i l t e r < / K e y > < / D i a g r a m O b j e c t K e y > < / A l l K e y s > < S e l e c t e d K e y s > < D i a g r a m O b j e c t K e y > < K e y > T a b l e s \ C a l e n d a r < / 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 T a g s \ T a b l e s \ & l t ; T a b l e s \ t b l C u s t o m e r & g t ; < / K e y > < / a : K e y > < a : V a l u e   i : t y p e = " D i a g r a m D i s p l a y T a g V i e w S t a t e " > < I s N o t F i l t e r e d O u t > t r u e < / I s N o t F i l t e r e d O u t > < / a : V a l u e > < / a : K e y V a l u e O f D i a g r a m O b j e c t K e y a n y T y p e z b w N T n L X > < a : K e y V a l u e O f D i a g r a m O b j e c t K e y a n y T y p e z b w N T n L X > < a : K e y > < K e y > D y n a m i c   T a g s \ T a b l e s \ & l t ; T a b l e s \ t b l P r o d u c t s & g t ; < / K e y > < / a : K e y > < a : V a l u e   i : t y p e = " D i a g r a m D i s p l a y T a g V i e w S t a t e " > < I s N o t F i l t e r e d O u t > t r u e < / I s N o t F i l t e r e d O u t > < / a : V a l u e > < / a : K e y V a l u e O f D i a g r a m O b j e c t K e y a n y T y p e z b w N T n L X > < a : K e y V a l u e O f D i a g r a m O b j e c t K e y a n y T y p e z b w N T n L X > < a : K e y > < K e y > D y n a m i c   T a g s \ T a b l e s \ & l t ; T a b l e s \ t b l T r a n s a c t i o n s & g t ; < / K e y > < / a : K e y > < a : V a l u e   i : t y p e = " D i a g r a m D i s p l a y T a g V i e w S t a t e " > < I s N o t F i l t e r e d O u t > t r u e < / I s N o t F i l t e r e d O u t > < / a : V a l u e > < / a : K e y V a l u e O f D i a g r a m O b j e c t K e y a n y T y p e z b w N T n L X > < a : K e y V a l u e O f D i a g r a m O b j e c t K e y a n y T y p e z b w N T n L X > < a : K e y > < K e y > D y n a m i c   T a g s \ T a b l e s \ & l t ; T a b l e s \ t b l T r a n s T y p e & g t ; < / K e y > < / a : K e y > < a : V a l u e   i : t y p e = " D i a g r a m D i s p l a y T a g V i e w S t a t e " > < I s N o t F i l t e r e d O u t > t r u e < / I s N o t F i l t e r e d O u t > < / a : V a l u e > < / a : K e y V a l u e O f D i a g r a m O b j e c t K e y a n y T y p e z b w N T n L X > < a : K e y V a l u e O f D i a g r a m O b j e c t K e y a n y T y p e z b w N T n L X > < a : K e y > < K e y > D y n a m i c   T a g s \ T a b l e s \ & l t ; T a b l e s \ C a l e n d a r & g t ; < / K e y > < / a : K e y > < a : V a l u e   i : t y p e = " D i a g r a m D i s p l a y T a g V i e w S t a t e " > < I s N o t F i l t e r e d O u t > t r u e < / I s N o t F i l t e r e d O u t > < / a : V a l u e > < / a : K e y V a l u e O f D i a g r a m O b j e c t K e y a n y T y p e z b w N T n L X > < a : K e y V a l u e O f D i a g r a m O b j e c t K e y a n y T y p e z b w N T n L X > < a : K e y > < K e y > T a b l e s \ t b l C u s t o m e r < / K e y > < / a : K e y > < a : V a l u e   i : t y p e = " D i a g r a m D i s p l a y N o d e V i e w S t a t e " > < H e i g h t > 1 5 0 < / H e i g h t > < I s E x p a n d e d > t r u e < / I s E x p a n d e d > < L a y e d O u t > t r u e < / L a y e d O u t > < S c r o l l V e r t i c a l O f f s e t > 1 2 < / S c r o l l V e r t i c a l O f f s e t > < W i d t h > 2 0 0 < / W i d t h > < / a : V a l u e > < / a : K e y V a l u e O f D i a g r a m O b j e c t K e y a n y T y p e z b w N T n L X > < a : K e y V a l u e O f D i a g r a m O b j e c t K e y a n y T y p e z b w N T n L X > < a : K e y > < K e y > T a b l e s \ t b l C u s t o m e r \ C o l u m n s \ C u s t N u m < / K e y > < / a : K e y > < a : V a l u e   i : t y p e = " D i a g r a m D i s p l a y N o d e V i e w S t a t e " > < H e i g h t > 1 5 0 < / H e i g h t > < I s E x p a n d e d > t r u e < / I s E x p a n d e d > < W i d t h > 2 0 0 < / W i d t h > < / a : V a l u e > < / a : K e y V a l u e O f D i a g r a m O b j e c t K e y a n y T y p e z b w N T n L X > < a : K e y V a l u e O f D i a g r a m O b j e c t K e y a n y T y p e z b w N T n L X > < a : K e y > < K e y > T a b l e s \ t b l C u s t o m e r \ C o l u m n s \ F i r s t N a m e < / K e y > < / a : K e y > < a : V a l u e   i : t y p e = " D i a g r a m D i s p l a y N o d e V i e w S t a t e " > < H e i g h t > 1 5 0 < / H e i g h t > < I s E x p a n d e d > t r u e < / I s E x p a n d e d > < W i d t h > 2 0 0 < / W i d t h > < / a : V a l u e > < / a : K e y V a l u e O f D i a g r a m O b j e c t K e y a n y T y p e z b w N T n L X > < a : K e y V a l u e O f D i a g r a m O b j e c t K e y a n y T y p e z b w N T n L X > < a : K e y > < K e y > T a b l e s \ t b l C u s t o m e r \ C o l u m n s \ L a s t N a m e < / K e y > < / a : K e y > < a : V a l u e   i : t y p e = " D i a g r a m D i s p l a y N o d e V i e w S t a t e " > < H e i g h t > 1 5 0 < / H e i g h t > < I s E x p a n d e d > t r u e < / I s E x p a n d e d > < W i d t h > 2 0 0 < / W i d t h > < / a : V a l u e > < / a : K e y V a l u e O f D i a g r a m O b j e c t K e y a n y T y p e z b w N T n L X > < a : K e y V a l u e O f D i a g r a m O b j e c t K e y a n y T y p e z b w N T n L X > < a : K e y > < K e y > T a b l e s \ t b l C u s t o m e r \ C o l u m n s \ C i t y < / K e y > < / a : K e y > < a : V a l u e   i : t y p e = " D i a g r a m D i s p l a y N o d e V i e w S t a t e " > < H e i g h t > 1 5 0 < / H e i g h t > < I s E x p a n d e d > t r u e < / I s E x p a n d e d > < W i d t h > 2 0 0 < / W i d t h > < / a : V a l u e > < / a : K e y V a l u e O f D i a g r a m O b j e c t K e y a n y T y p e z b w N T n L X > < a : K e y V a l u e O f D i a g r a m O b j e c t K e y a n y T y p e z b w N T n L X > < a : K e y > < K e y > T a b l e s \ t b l C u s t o m e r \ C o l u m n s \ S t a t e / R e g i o n < / K e y > < / a : K e y > < a : V a l u e   i : t y p e = " D i a g r a m D i s p l a y N o d e V i e w S t a t e " > < H e i g h t > 1 5 0 < / H e i g h t > < I s E x p a n d e d > t r u e < / I s E x p a n d e d > < W i d t h > 2 0 0 < / W i d t h > < / a : V a l u e > < / a : K e y V a l u e O f D i a g r a m O b j e c t K e y a n y T y p e z b w N T n L X > < a : K e y V a l u e O f D i a g r a m O b j e c t K e y a n y T y p e z b w N T n L X > < a : K e y > < K e y > T a b l e s \ t b l P r o d u c t s < / K e y > < / a : K e y > < a : V a l u e   i : t y p e = " D i a g r a m D i s p l a y N o d e V i e w S t a t e " > < H e i g h t > 1 5 0 < / H e i g h t > < I s E x p a n d e d > t r u e < / I s E x p a n d e d > < L a y e d O u t > t r u e < / L a y e d O u t > < L e f t > 3 2 9 . 9 0 3 8 1 0 5 6 7 6 6 5 8 < / L e f t > < T a b I n d e x > 1 < / T a b I n d e x > < W i d t h > 2 0 0 < / W i d t h > < / a : V a l u e > < / a : K e y V a l u e O f D i a g r a m O b j e c t K e y a n y T y p e z b w N T n L X > < a : K e y V a l u e O f D i a g r a m O b j e c t K e y a n y T y p e z b w N T n L X > < a : K e y > < K e y > T a b l e s \ t b l P r o d u c t s \ C o l u m n s \ P r o d u c t C o d e < / K e y > < / a : K e y > < a : V a l u e   i : t y p e = " D i a g r a m D i s p l a y N o d e V i e w S t a t e " > < H e i g h t > 1 5 0 < / H e i g h t > < I s E x p a n d e d > t r u e < / I s E x p a n d e d > < W i d t h > 2 0 0 < / W i d t h > < / a : V a l u e > < / a : K e y V a l u e O f D i a g r a m O b j e c t K e y a n y T y p e z b w N T n L X > < a : K e y V a l u e O f D i a g r a m O b j e c t K e y a n y T y p e z b w N T n L X > < a : K e y > < K e y > T a b l e s \ t b l P r o d u c t s \ C o l u m n s \ P r o d u c t N a m e < / K e y > < / a : K e y > < a : V a l u e   i : t y p e = " D i a g r a m D i s p l a y N o d e V i e w S t a t e " > < H e i g h t > 1 5 0 < / H e i g h t > < I s E x p a n d e d > t r u e < / I s E x p a n d e d > < W i d t h > 2 0 0 < / W i d t h > < / a : V a l u e > < / a : K e y V a l u e O f D i a g r a m O b j e c t K e y a n y T y p e z b w N T n L X > < a : K e y V a l u e O f D i a g r a m O b j e c t K e y a n y T y p e z b w N T n L X > < a : K e y > < K e y > T a b l e s \ t b l P r o d u c t s \ C o l u m n s \ D e p a r t m e n t < / K e y > < / a : K e y > < a : V a l u e   i : t y p e = " D i a g r a m D i s p l a y N o d e V i e w S t a t e " > < H e i g h t > 1 5 0 < / H e i g h t > < I s E x p a n d e d > t r u e < / I s E x p a n d e d > < W i d t h > 2 0 0 < / W i d t h > < / a : V a l u e > < / a : K e y V a l u e O f D i a g r a m O b j e c t K e y a n y T y p e z b w N T n L X > < a : K e y V a l u e O f D i a g r a m O b j e c t K e y a n y T y p e z b w N T n L X > < a : K e y > < K e y > T a b l e s \ t b l P r o d u c t s \ C o l u m n s \ C l a s s i f i c a t i o n < / K e y > < / a : K e y > < a : V a l u e   i : t y p e = " D i a g r a m D i s p l a y N o d e V i e w S t a t e " > < H e i g h t > 1 5 0 < / H e i g h t > < I s E x p a n d e d > t r u e < / I s E x p a n d e d > < W i d t h > 2 0 0 < / W i d t h > < / a : V a l u e > < / a : K e y V a l u e O f D i a g r a m O b j e c t K e y a n y T y p e z b w N T n L X > < a : K e y V a l u e O f D i a g r a m O b j e c t K e y a n y T y p e z b w N T n L X > < a : K e y > < K e y > T a b l e s \ t b l P r o d u c t s \ C o l u m n s \ C a t e g o r y < / K e y > < / a : K e y > < a : V a l u e   i : t y p e = " D i a g r a m D i s p l a y N o d e V i e w S t a t e " > < H e i g h t > 1 5 0 < / H e i g h t > < I s E x p a n d e d > t r u e < / I s E x p a n d e d > < W i d t h > 2 0 0 < / W i d t h > < / a : V a l u e > < / a : K e y V a l u e O f D i a g r a m O b j e c t K e y a n y T y p e z b w N T n L X > < a : K e y V a l u e O f D i a g r a m O b j e c t K e y a n y T y p e z b w N T n L X > < a : K e y > < K e y > T a b l e s \ t b l P r o d u c t s \ C o l u m n s \ S u b C a t e g o r y < / K e y > < / a : K e y > < a : V a l u e   i : t y p e = " D i a g r a m D i s p l a y N o d e V i e w S t a t e " > < H e i g h t > 1 5 0 < / H e i g h t > < I s E x p a n d e d > t r u e < / I s E x p a n d e d > < W i d t h > 2 0 0 < / W i d t h > < / a : V a l u e > < / a : K e y V a l u e O f D i a g r a m O b j e c t K e y a n y T y p e z b w N T n L X > < a : K e y V a l u e O f D i a g r a m O b j e c t K e y a n y T y p e z b w N T n L X > < a : K e y > < K e y > T a b l e s \ t b l P r o d u c t s \ C o l u m n s \ C o s t < / K e y > < / a : K e y > < a : V a l u e   i : t y p e = " D i a g r a m D i s p l a y N o d e V i e w S t a t e " > < H e i g h t > 1 5 0 < / H e i g h t > < I s E x p a n d e d > t r u e < / I s E x p a n d e d > < W i d t h > 2 0 0 < / W i d t h > < / a : V a l u e > < / a : K e y V a l u e O f D i a g r a m O b j e c t K e y a n y T y p e z b w N T n L X > < a : K e y V a l u e O f D i a g r a m O b j e c t K e y a n y T y p e z b w N T n L X > < a : K e y > < K e y > T a b l e s \ t b l T r a n s a c t i o n s < / K e y > < / a : K e y > < a : V a l u e   i : t y p e = " D i a g r a m D i s p l a y N o d e V i e w S t a t e " > < H e i g h t > 3 3 5 < / H e i g h t > < I s E x p a n d e d > t r u e < / I s E x p a n d e d > < L a y e d O u t > t r u e < / L a y e d O u t > < L e f t > 6 0 9 . 8 0 7 6 2 1 1 3 5 3 3 1 6 < / L e f t > < T a b I n d e x > 3 < / T a b I n d e x > < T o p > 1 7 5 < / T o p > < W i d t h > 2 0 0 < / W i d t h > < / a : V a l u e > < / a : K e y V a l u e O f D i a g r a m O b j e c t K e y a n y T y p e z b w N T n L X > < a : K e y V a l u e O f D i a g r a m O b j e c t K e y a n y T y p e z b w N T n L X > < a : K e y > < K e y > T a b l e s \ t b l T r a n s a c t i o n s \ C o l u m n s \ T r a n s a c t i o n N u m < / K e y > < / a : K e y > < a : V a l u e   i : t y p e = " D i a g r a m D i s p l a y N o d e V i e w S t a t e " > < H e i g h t > 1 5 0 < / H e i g h t > < I s E x p a n d e d > t r u e < / I s E x p a n d e d > < W i d t h > 2 0 0 < / W i d t h > < / a : V a l u e > < / a : K e y V a l u e O f D i a g r a m O b j e c t K e y a n y T y p e z b w N T n L X > < a : K e y V a l u e O f D i a g r a m O b j e c t K e y a n y T y p e z b w N T n L X > < a : K e y > < K e y > T a b l e s \ t b l T r a n s a c t i o n s \ C o l u m n s \ D a t e < / K e y > < / a : K e y > < a : V a l u e   i : t y p e = " D i a g r a m D i s p l a y N o d e V i e w S t a t e " > < H e i g h t > 1 5 0 < / H e i g h t > < I s E x p a n d e d > t r u e < / I s E x p a n d e d > < W i d t h > 2 0 0 < / W i d t h > < / a : V a l u e > < / a : K e y V a l u e O f D i a g r a m O b j e c t K e y a n y T y p e z b w N T n L X > < a : K e y V a l u e O f D i a g r a m O b j e c t K e y a n y T y p e z b w N T n L X > < a : K e y > < K e y > T a b l e s \ t b l T r a n s a c t i o n s \ C o l u m n s \ C u s t N u m < / K e y > < / a : K e y > < a : V a l u e   i : t y p e = " D i a g r a m D i s p l a y N o d e V i e w S t a t e " > < H e i g h t > 1 5 0 < / H e i g h t > < I s E x p a n d e d > t r u e < / I s E x p a n d e d > < W i d t h > 2 0 0 < / W i d t h > < / a : V a l u e > < / a : K e y V a l u e O f D i a g r a m O b j e c t K e y a n y T y p e z b w N T n L X > < a : K e y V a l u e O f D i a g r a m O b j e c t K e y a n y T y p e z b w N T n L X > < a : K e y > < K e y > T a b l e s \ t b l T r a n s a c t i o n s \ C o l u m n s \ P r o d u c t N u m < / K e y > < / a : K e y > < a : V a l u e   i : t y p e = " D i a g r a m D i s p l a y N o d e V i e w S t a t e " > < H e i g h t > 1 5 0 < / H e i g h t > < I s E x p a n d e d > t r u e < / I s E x p a n d e d > < W i d t h > 2 0 0 < / W i d t h > < / a : V a l u e > < / a : K e y V a l u e O f D i a g r a m O b j e c t K e y a n y T y p e z b w N T n L X > < a : K e y V a l u e O f D i a g r a m O b j e c t K e y a n y T y p e z b w N T n L X > < a : K e y > < K e y > T a b l e s \ t b l T r a n s a c t i o n s \ C o l u m n s \ T r a n s T y p e N u m < / K e y > < / a : K e y > < a : V a l u e   i : t y p e = " D i a g r a m D i s p l a y N o d e V i e w S t a t e " > < H e i g h t > 1 5 0 < / H e i g h t > < I s E x p a n d e d > t r u e < / I s E x p a n d e d > < W i d t h > 2 0 0 < / W i d t h > < / a : V a l u e > < / a : K e y V a l u e O f D i a g r a m O b j e c t K e y a n y T y p e z b w N T n L X > < a : K e y V a l u e O f D i a g r a m O b j e c t K e y a n y T y p e z b w N T n L X > < a : K e y > < K e y > T a b l e s \ t b l T r a n s a c t i o n s \ C o l u m n s \ Q u a n t i t y < / K e y > < / a : K e y > < a : V a l u e   i : t y p e = " D i a g r a m D i s p l a y N o d e V i e w S t a t e " > < H e i g h t > 1 5 0 < / H e i g h t > < I s E x p a n d e d > t r u e < / I s E x p a n d e d > < W i d t h > 2 0 0 < / W i d t h > < / a : V a l u e > < / a : K e y V a l u e O f D i a g r a m O b j e c t K e y a n y T y p e z b w N T n L X > < a : K e y V a l u e O f D i a g r a m O b j e c t K e y a n y T y p e z b w N T n L X > < a : K e y > < K e y > T a b l e s \ t b l T r a n s a c t i o n s \ C o l u m n s \ S a l e s P r i c e < / K e y > < / a : K e y > < a : V a l u e   i : t y p e = " D i a g r a m D i s p l a y N o d e V i e w S t a t e " > < H e i g h t > 1 5 0 < / H e i g h t > < I s E x p a n d e d > t r u e < / I s E x p a n d e d > < W i d t h > 2 0 0 < / W i d t h > < / a : V a l u e > < / a : K e y V a l u e O f D i a g r a m O b j e c t K e y a n y T y p e z b w N T n L X > < a : K e y V a l u e O f D i a g r a m O b j e c t K e y a n y T y p e z b w N T n L X > < a : K e y > < K e y > T a b l e s \ t b l T r a n s a c t i o n s \ C o l u m n s \ I t e m   P r i c e < / K e y > < / a : K e y > < a : V a l u e   i : t y p e = " D i a g r a m D i s p l a y N o d e V i e w S t a t e " > < H e i g h t > 1 5 0 < / H e i g h t > < I s E x p a n d e d > t r u e < / I s E x p a n d e d > < W i d t h > 2 0 0 < / W i d t h > < / a : V a l u e > < / a : K e y V a l u e O f D i a g r a m O b j e c t K e y a n y T y p e z b w N T n L X > < a : K e y V a l u e O f D i a g r a m O b j e c t K e y a n y T y p e z b w N T n L X > < a : K e y > < K e y > T a b l e s \ t b l T r a n s a c t i o n s \ M e a s u r e s \ T o t a l   S a l e s < / K e y > < / a : K e y > < a : V a l u e   i : t y p e = " D i a g r a m D i s p l a y N o d e V i e w S t a t e " > < H e i g h t > 1 5 0 < / H e i g h t > < I s E x p a n d e d > t r u e < / I s E x p a n d e d > < W i d t h > 2 0 0 < / W i d t h > < / a : V a l u e > < / a : K e y V a l u e O f D i a g r a m O b j e c t K e y a n y T y p e z b w N T n L X > < a : K e y V a l u e O f D i a g r a m O b j e c t K e y a n y T y p e z b w N T n L X > < a : K e y > < K e y > T a b l e s \ t b l T r a n s a c t i o n s \ M e a s u r e s \ N o .   o f   S a l e s < / K e y > < / a : K e y > < a : V a l u e   i : t y p e = " D i a g r a m D i s p l a y N o d e V i e w S t a t e " > < H e i g h t > 1 5 0 < / H e i g h t > < I s E x p a n d e d > t r u e < / I s E x p a n d e d > < W i d t h > 2 0 0 < / W i d t h > < / a : V a l u e > < / a : K e y V a l u e O f D i a g r a m O b j e c t K e y a n y T y p e z b w N T n L X > < a : K e y V a l u e O f D i a g r a m O b j e c t K e y a n y T y p e z b w N T n L X > < a : K e y > < K e y > T a b l e s \ t b l T r a n s a c t i o n s \ C o l u m n s \ I t e m   C o s t < / K e y > < / a : K e y > < a : V a l u e   i : t y p e = " D i a g r a m D i s p l a y N o d e V i e w S t a t e " > < H e i g h t > 1 5 0 < / H e i g h t > < I s E x p a n d e d > t r u e < / I s E x p a n d e d > < W i d t h > 2 0 0 < / W i d t h > < / a : V a l u e > < / a : K e y V a l u e O f D i a g r a m O b j e c t K e y a n y T y p e z b w N T n L X > < a : K e y V a l u e O f D i a g r a m O b j e c t K e y a n y T y p e z b w N T n L X > < a : K e y > < K e y > T a b l e s \ t b l T r a n s a c t i o n s \ M e a s u r e s \ T o t a l   C o s t < / K e y > < / a : K e y > < a : V a l u e   i : t y p e = " D i a g r a m D i s p l a y N o d e V i e w S t a t e " > < H e i g h t > 1 5 0 < / H e i g h t > < I s E x p a n d e d > t r u e < / I s E x p a n d e d > < W i d t h > 2 0 0 < / W i d t h > < / a : V a l u e > < / a : K e y V a l u e O f D i a g r a m O b j e c t K e y a n y T y p e z b w N T n L X > < a : K e y V a l u e O f D i a g r a m O b j e c t K e y a n y T y p e z b w N T n L X > < a : K e y > < K e y > T a b l e s \ t b l T r a n s a c t i o n s \ M e a s u r e s \ M a r g i n   % < / K e y > < / a : K e y > < a : V a l u e   i : t y p e = " D i a g r a m D i s p l a y N o d e V i e w S t a t e " > < H e i g h t > 1 5 0 < / H e i g h t > < I s E x p a n d e d > t r u e < / I s E x p a n d e d > < W i d t h > 2 0 0 < / W i d t h > < / a : V a l u e > < / a : K e y V a l u e O f D i a g r a m O b j e c t K e y a n y T y p e z b w N T n L X > < a : K e y V a l u e O f D i a g r a m O b j e c t K e y a n y T y p e z b w N T n L X > < a : K e y > < K e y > T a b l e s \ t b l T r a n s T y p e < / K e y > < / a : K e y > < a : V a l u e   i : t y p e = " D i a g r a m D i s p l a y N o d e V i e w S t a t e " > < H e i g h t > 1 5 0 < / H e i g h t > < I s E x p a n d e d > t r u e < / I s E x p a n d e d > < L a y e d O u t > t r u e < / L a y e d O u t > < L e f t > 9 1 5 . 7 1 1 4 3 1 7 0 2 9 9 7 2 9 < / L e f t > < T a b I n d e x > 2 < / T a b I n d e x > < T o p > 1 6 < / T o p > < W i d t h > 2 0 0 < / W i d t h > < / a : V a l u e > < / a : K e y V a l u e O f D i a g r a m O b j e c t K e y a n y T y p e z b w N T n L X > < a : K e y V a l u e O f D i a g r a m O b j e c t K e y a n y T y p e z b w N T n L X > < a : K e y > < K e y > T a b l e s \ t b l T r a n s T y p e \ C o l u m n s \ T r a n s T y p e N u m < / K e y > < / a : K e y > < a : V a l u e   i : t y p e = " D i a g r a m D i s p l a y N o d e V i e w S t a t e " > < H e i g h t > 1 5 0 < / H e i g h t > < I s E x p a n d e d > t r u e < / I s E x p a n d e d > < W i d t h > 2 0 0 < / W i d t h > < / a : V a l u e > < / a : K e y V a l u e O f D i a g r a m O b j e c t K e y a n y T y p e z b w N T n L X > < a : K e y V a l u e O f D i a g r a m O b j e c t K e y a n y T y p e z b w N T n L X > < a : K e y > < K e y > T a b l e s \ t b l T r a n s T y p e \ C o l u m n s \ T r a n s T y p e N a m e < / K e y > < / a : K e y > < a : V a l u e   i : t y p e = " D i a g r a m D i s p l a y N o d e V i e w S t a t e " > < H e i g h t > 1 5 0 < / H e i g h t > < I s E x p a n d e d > t r u e < / I s E x p a n d e d > < W i d t h > 2 0 0 < / W i d t h > < / a : V a l u e > < / a : K e y V a l u e O f D i a g r a m O b j e c t K e y a n y T y p e z b w N T n L X > < a : K e y V a l u e O f D i a g r a m O b j e c t K e y a n y T y p e z b w N T n L X > < a : K e y > < K e y > T a b l e s \ C a l e n d a r < / K e y > < / a : K e y > < a : V a l u e   i : t y p e = " D i a g r a m D i s p l a y N o d e V i e w S t a t e " > < H e i g h t > 2 0 4 < / H e i g h t > < I s E x p a n d e d > t r u e < / I s E x p a n d e d > < I s F o c u s e d > t r u e < / I s F o c u s e d > < L a y e d O u t > t r u e < / L a y e d O u t > < L e f t > 9 1 3 . 6 1 5 2 4 2 2 7 0 6 6 3 2 < / L e f t > < T a b I n d e x > 4 < / T a b I n d e x > < T o p > 1 9 1 < / T o p > < W i d t h > 2 0 0 < / W i d t h > < / a : V a l u e > < / a : K e y V a l u e O f D i a g r a m O b j e c t K e y a n y T y p e z b w N T n L X > < a : K e y V a l u e O f D i a g r a m O b j e c t K e y a n y T y p e z b w N T n L X > < a : K e y > < K e y > T a b l e s \ C a l e n d a r \ C o l u m n s \ D a t e < / K e y > < / a : K e y > < a : V a l u e   i : t y p e = " D i a g r a m D i s p l a y N o d e V i e w S t a t e " > < H e i g h t > 1 5 0 < / H e i g h t > < I s E x p a n d e d > t r u e < / I s E x p a n d e d > < W i d t h > 2 0 0 < / W i d t h > < / a : V a l u e > < / a : K e y V a l u e O f D i a g r a m O b j e c t K e y a n y T y p e z b w N T n L X > < a : K e y V a l u e O f D i a g r a m O b j e c t K e y a n y T y p e z b w N T n L X > < a : K e y > < K e y > T a b l e s \ C a l e n d a r \ C o l u m n s \ Y e a r < / K e y > < / a : K e y > < a : V a l u e   i : t y p e = " D i a g r a m D i s p l a y N o d e V i e w S t a t e " > < H e i g h t > 1 5 0 < / H e i g h t > < I s E x p a n d e d > t r u e < / I s E x p a n d e d > < W i d t h > 2 0 0 < / W i d t h > < / a : V a l u e > < / a : K e y V a l u e O f D i a g r a m O b j e c t K e y a n y T y p e z b w N T n L X > < a : K e y V a l u e O f D i a g r a m O b j e c t K e y a n y T y p e z b w N T n L X > < a : K e y > < K e y > T a b l e s \ C a l e n d a r \ C o l u m n s \ M o n t h < / K e y > < / a : K e y > < a : V a l u e   i : t y p e = " D i a g r a m D i s p l a y N o d e V i e w S t a t e " > < H e i g h t > 1 5 0 < / H e i g h t > < I s E x p a n d e d > t r u e < / I s E x p a n d e d > < W i d t h > 2 0 0 < / W i d t h > < / a : V a l u e > < / a : K e y V a l u e O f D i a g r a m O b j e c t K e y a n y T y p e z b w N T n L X > < a : K e y V a l u e O f D i a g r a m O b j e c t K e y a n y T y p e z b w N T n L X > < a : K e y > < K e y > T a b l e s \ C a l e n d a r \ C o l u m n s \ D a y < / K e y > < / a : K e y > < a : V a l u e   i : t y p e = " D i a g r a m D i s p l a y N o d e V i e w S t a t e " > < H e i g h t > 1 5 0 < / H e i g h t > < I s E x p a n d e d > t r u e < / I s E x p a n d e d > < W i d t h > 2 0 0 < / W i d t h > < / a : V a l u e > < / a : K e y V a l u e O f D i a g r a m O b j e c t K e y a n y T y p e z b w N T n L X > < a : K e y V a l u e O f D i a g r a m O b j e c t K e y a n y T y p e z b w N T n L X > < a : K e y > < K e y > T a b l e s \ C a l e n d a r \ C o l u m n s \ M o n t h   N a m e < / K e y > < / a : K e y > < a : V a l u e   i : t y p e = " D i a g r a m D i s p l a y N o d e V i e w S t a t e " > < H e i g h t > 1 5 0 < / H e i g h t > < I s E x p a n d e d > t r u e < / I s E x p a n d e d > < W i d t h > 2 0 0 < / W i d t h > < / a : V a l u e > < / a : K e y V a l u e O f D i a g r a m O b j e c t K e y a n y T y p e z b w N T n L X > < a : K e y V a l u e O f D i a g r a m O b j e c t K e y a n y T y p e z b w N T n L X > < a : K e y > < K e y > T a b l e s \ C a l e n d a r \ C o l u m n s \ D a y   N a m e < / K e y > < / a : K e y > < a : V a l u e   i : t y p e = " D i a g r a m D i s p l a y N o d e V i e w S t a t e " > < H e i g h t > 1 5 0 < / H e i g h t > < I s E x p a n d e d > t r u e < / I s E x p a n d e d > < W i d t h > 2 0 0 < / W i d t h > < / a : V a l u e > < / a : K e y V a l u e O f D i a g r a m O b j e c t K e y a n y T y p e z b w N T n L X > < a : K e y V a l u e O f D i a g r a m O b j e c t K e y a n y T y p e z b w N T n L X > < a : K e y > < K e y > R e l a t i o n s h i p s \ & l t ; T a b l e s \ t b l T r a n s a c t i o n s \ C o l u m n s \ T r a n s T y p e N u m & g t ; - & l t ; T a b l e s \ t b l T r a n s T y p e \ C o l u m n s \ T r a n s T y p e N u m & g t ; < / K e y > < / a : K e y > < a : V a l u e   i : t y p e = " D i a g r a m D i s p l a y L i n k V i e w S t a t e " > < A u t o m a t i o n P r o p e r t y H e l p e r T e x t > E n d   p o i n t   1 :   ( 7 2 9 . 8 0 7 6 2 1 , 1 5 9 ) .   E n d   p o i n t   2 :   ( 8 9 9 . 7 1 1 4 3 1 7 0 2 9 9 7 , 9 1 )   < / A u t o m a t i o n P r o p e r t y H e l p e r T e x t > < L a y e d O u t > t r u e < / L a y e d O u t > < P o i n t s   x m l n s : b = " h t t p : / / s c h e m a s . d a t a c o n t r a c t . o r g / 2 0 0 4 / 0 7 / S y s t e m . W i n d o w s " > < b : P o i n t > < b : _ x > 7 2 9 . 8 0 7 6 2 1 < / b : _ x > < b : _ y > 1 5 9 . 0 0 0 0 0 0 0 0 0 0 0 0 0 3 < / b : _ y > < / b : P o i n t > < b : P o i n t > < b : _ x > 7 2 9 . 8 0 7 6 2 1 < / b : _ x > < b : _ y > 9 3 < / b : _ y > < / b : P o i n t > < b : P o i n t > < b : _ x > 7 3 1 . 8 0 7 6 2 1 < / b : _ x > < b : _ y > 9 1 < / b : _ y > < / b : P o i n t > < b : P o i n t > < b : _ x > 8 9 9 . 7 1 1 4 3 1 7 0 2 9 9 7 2 9 < / b : _ x > < b : _ y > 9 1 < / b : _ y > < / b : P o i n t > < / P o i n t s > < / a : V a l u e > < / a : K e y V a l u e O f D i a g r a m O b j e c t K e y a n y T y p e z b w N T n L X > < a : K e y V a l u e O f D i a g r a m O b j e c t K e y a n y T y p e z b w N T n L X > < a : K e y > < K e y > R e l a t i o n s h i p s \ & l t ; T a b l e s \ t b l T r a n s a c t i o n s \ C o l u m n s \ T r a n s T y p e N u m & g t ; - & l t ; T a b l e s \ t b l T r a n s T y p e \ C o l u m n s \ T r a n s T y p e N u m & g t ; \ F K < / K e y > < / a : K e y > < a : V a l u e   i : t y p e = " D i a g r a m D i s p l a y L i n k E n d p o i n t V i e w S t a t e " > < H e i g h t > 1 6 < / H e i g h t > < L a b e l L o c a t i o n   x m l n s : b = " h t t p : / / s c h e m a s . d a t a c o n t r a c t . o r g / 2 0 0 4 / 0 7 / S y s t e m . W i n d o w s " > < b : _ x > 7 2 1 . 8 0 7 6 2 1 < / b : _ x > < b : _ y > 1 5 9 . 0 0 0 0 0 0 0 0 0 0 0 0 0 3 < / b : _ y > < / L a b e l L o c a t i o n > < L o c a t i o n   x m l n s : b = " h t t p : / / s c h e m a s . d a t a c o n t r a c t . o r g / 2 0 0 4 / 0 7 / S y s t e m . W i n d o w s " > < b : _ x > 7 2 9 . 8 0 7 6 2 1 < / b : _ x > < b : _ y > 1 7 5 < / b : _ y > < / L o c a t i o n > < S h a p e R o t a t e A n g l e > 2 7 0 < / S h a p e R o t a t e A n g l e > < W i d t h > 1 6 < / W i d t h > < / a : V a l u e > < / a : K e y V a l u e O f D i a g r a m O b j e c t K e y a n y T y p e z b w N T n L X > < a : K e y V a l u e O f D i a g r a m O b j e c t K e y a n y T y p e z b w N T n L X > < a : K e y > < K e y > R e l a t i o n s h i p s \ & l t ; T a b l e s \ t b l T r a n s a c t i o n s \ C o l u m n s \ T r a n s T y p e N u m & g t ; - & l t ; T a b l e s \ t b l T r a n s T y p e \ C o l u m n s \ T r a n s T y p e N u m & g t ; \ P K < / K e y > < / a : K e y > < a : V a l u e   i : t y p e = " D i a g r a m D i s p l a y L i n k E n d p o i n t V i e w S t a t e " > < H e i g h t > 1 6 < / H e i g h t > < L a b e l L o c a t i o n   x m l n s : b = " h t t p : / / s c h e m a s . d a t a c o n t r a c t . o r g / 2 0 0 4 / 0 7 / S y s t e m . W i n d o w s " > < b : _ x > 8 9 9 . 7 1 1 4 3 1 7 0 2 9 9 7 2 9 < / b : _ x > < b : _ y > 8 3 < / b : _ y > < / L a b e l L o c a t i o n > < L o c a t i o n   x m l n s : b = " h t t p : / / s c h e m a s . d a t a c o n t r a c t . o r g / 2 0 0 4 / 0 7 / S y s t e m . W i n d o w s " > < b : _ x > 9 1 5 . 7 1 1 4 3 1 7 0 2 9 9 7 2 9 < / b : _ x > < b : _ y > 9 1 < / b : _ y > < / L o c a t i o n > < S h a p e R o t a t e A n g l e > 1 8 0 < / S h a p e R o t a t e A n g l e > < W i d t h > 1 6 < / W i d t h > < / a : V a l u e > < / a : K e y V a l u e O f D i a g r a m O b j e c t K e y a n y T y p e z b w N T n L X > < a : K e y V a l u e O f D i a g r a m O b j e c t K e y a n y T y p e z b w N T n L X > < a : K e y > < K e y > R e l a t i o n s h i p s \ & l t ; T a b l e s \ t b l T r a n s a c t i o n s \ C o l u m n s \ T r a n s T y p e N u m & g t ; - & l t ; T a b l e s \ t b l T r a n s T y p e \ C o l u m n s \ T r a n s T y p e N u m & g t ; \ C r o s s F i l t e r < / K e y > < / a : K e y > < a : V a l u e   i : t y p e = " D i a g r a m D i s p l a y L i n k C r o s s F i l t e r V i e w S t a t e " > < P o i n t s   x m l n s : b = " h t t p : / / s c h e m a s . d a t a c o n t r a c t . o r g / 2 0 0 4 / 0 7 / S y s t e m . W i n d o w s " > < b : P o i n t > < b : _ x > 7 2 9 . 8 0 7 6 2 1 < / b : _ x > < b : _ y > 1 5 9 . 0 0 0 0 0 0 0 0 0 0 0 0 0 3 < / b : _ y > < / b : P o i n t > < b : P o i n t > < b : _ x > 7 2 9 . 8 0 7 6 2 1 < / b : _ x > < b : _ y > 9 3 < / b : _ y > < / b : P o i n t > < b : P o i n t > < b : _ x > 7 3 1 . 8 0 7 6 2 1 < / b : _ x > < b : _ y > 9 1 < / b : _ y > < / b : P o i n t > < b : P o i n t > < b : _ x > 8 9 9 . 7 1 1 4 3 1 7 0 2 9 9 7 2 9 < / b : _ x > < b : _ y > 9 1 < / b : _ y > < / b : P o i n t > < / P o i n t s > < / a : V a l u e > < / a : K e y V a l u e O f D i a g r a m O b j e c t K e y a n y T y p e z b w N T n L X > < a : K e y V a l u e O f D i a g r a m O b j e c t K e y a n y T y p e z b w N T n L X > < a : K e y > < K e y > R e l a t i o n s h i p s \ & l t ; T a b l e s \ t b l T r a n s a c t i o n s \ C o l u m n s \ P r o d u c t N u m & g t ; - & l t ; T a b l e s \ t b l P r o d u c t s \ C o l u m n s \ P r o d u c t C o d e & g t ; < / K e y > < / a : K e y > < a : V a l u e   i : t y p e = " D i a g r a m D i s p l a y L i n k V i e w S t a t e " > < A u t o m a t i o n P r o p e r t y H e l p e r T e x t > E n d   p o i n t   1 :   ( 7 0 9 . 8 0 7 6 2 1 , 1 5 9 ) .   E n d   p o i n t   2 :   ( 5 4 5 . 9 0 3 8 1 0 5 6 7 6 6 6 , 7 5 )   < / A u t o m a t i o n P r o p e r t y H e l p e r T e x t > < L a y e d O u t > t r u e < / L a y e d O u t > < P o i n t s   x m l n s : b = " h t t p : / / s c h e m a s . d a t a c o n t r a c t . o r g / 2 0 0 4 / 0 7 / S y s t e m . W i n d o w s " > < b : P o i n t > < b : _ x > 7 0 9 . 8 0 7 6 2 1 < / b : _ x > < b : _ y > 1 5 9 . 0 0 0 0 0 0 0 0 0 0 0 0 0 3 < / b : _ y > < / b : P o i n t > < b : P o i n t > < b : _ x > 7 0 9 . 8 0 7 6 2 1 < / b : _ x > < b : _ y > 7 7 < / b : _ y > < / b : P o i n t > < b : P o i n t > < b : _ x > 7 0 7 . 8 0 7 6 2 1 < / b : _ x > < b : _ y > 7 5 < / b : _ y > < / b : P o i n t > < b : P o i n t > < b : _ x > 5 4 5 . 9 0 3 8 1 0 5 6 7 6 6 5 9 1 < / b : _ x > < b : _ y > 7 5 < / b : _ y > < / b : P o i n t > < / P o i n t s > < / a : V a l u e > < / a : K e y V a l u e O f D i a g r a m O b j e c t K e y a n y T y p e z b w N T n L X > < a : K e y V a l u e O f D i a g r a m O b j e c t K e y a n y T y p e z b w N T n L X > < a : K e y > < K e y > R e l a t i o n s h i p s \ & l t ; T a b l e s \ t b l T r a n s a c t i o n s \ C o l u m n s \ P r o d u c t N u m & g t ; - & l t ; T a b l e s \ t b l P r o d u c t s \ C o l u m n s \ P r o d u c t C o d e & g t ; \ F K < / K e y > < / a : K e y > < a : V a l u e   i : t y p e = " D i a g r a m D i s p l a y L i n k E n d p o i n t V i e w S t a t e " > < H e i g h t > 1 6 < / H e i g h t > < L a b e l L o c a t i o n   x m l n s : b = " h t t p : / / s c h e m a s . d a t a c o n t r a c t . o r g / 2 0 0 4 / 0 7 / S y s t e m . W i n d o w s " > < b : _ x > 7 0 1 . 8 0 7 6 2 1 < / b : _ x > < b : _ y > 1 5 9 . 0 0 0 0 0 0 0 0 0 0 0 0 0 3 < / b : _ y > < / L a b e l L o c a t i o n > < L o c a t i o n   x m l n s : b = " h t t p : / / s c h e m a s . d a t a c o n t r a c t . o r g / 2 0 0 4 / 0 7 / S y s t e m . W i n d o w s " > < b : _ x > 7 0 9 . 8 0 7 6 2 1 < / b : _ x > < b : _ y > 1 7 5 < / b : _ y > < / L o c a t i o n > < S h a p e R o t a t e A n g l e > 2 7 0 < / S h a p e R o t a t e A n g l e > < W i d t h > 1 6 < / W i d t h > < / a : V a l u e > < / a : K e y V a l u e O f D i a g r a m O b j e c t K e y a n y T y p e z b w N T n L X > < a : K e y V a l u e O f D i a g r a m O b j e c t K e y a n y T y p e z b w N T n L X > < a : K e y > < K e y > R e l a t i o n s h i p s \ & l t ; T a b l e s \ t b l T r a n s a c t i o n s \ C o l u m n s \ P r o d u c t N u m & g t ; - & l t ; T a b l e s \ t b l P r o d u c t s \ C o l u m n s \ P r o d u c t C o d e & g t ; \ P K < / K e y > < / a : K e y > < a : V a l u e   i : t y p e = " D i a g r a m D i s p l a y L i n k E n d p o i n t V i e w S t a t e " > < H e i g h t > 1 6 < / H e i g h t > < L a b e l L o c a t i o n   x m l n s : b = " h t t p : / / s c h e m a s . d a t a c o n t r a c t . o r g / 2 0 0 4 / 0 7 / S y s t e m . W i n d o w s " > < b : _ x > 5 2 9 . 9 0 3 8 1 0 5 6 7 6 6 5 9 1 < / b : _ x > < b : _ y > 6 7 < / b : _ y > < / L a b e l L o c a t i o n > < L o c a t i o n   x m l n s : b = " h t t p : / / s c h e m a s . d a t a c o n t r a c t . o r g / 2 0 0 4 / 0 7 / S y s t e m . W i n d o w s " > < b : _ x > 5 2 9 . 9 0 3 8 1 0 5 6 7 6 6 5 9 1 < / b : _ x > < b : _ y > 7 5 < / b : _ y > < / L o c a t i o n > < S h a p e R o t a t e A n g l e > 3 6 0 < / S h a p e R o t a t e A n g l e > < W i d t h > 1 6 < / W i d t h > < / a : V a l u e > < / a : K e y V a l u e O f D i a g r a m O b j e c t K e y a n y T y p e z b w N T n L X > < a : K e y V a l u e O f D i a g r a m O b j e c t K e y a n y T y p e z b w N T n L X > < a : K e y > < K e y > R e l a t i o n s h i p s \ & l t ; T a b l e s \ t b l T r a n s a c t i o n s \ C o l u m n s \ P r o d u c t N u m & g t ; - & l t ; T a b l e s \ t b l P r o d u c t s \ C o l u m n s \ P r o d u c t C o d e & g t ; \ C r o s s F i l t e r < / K e y > < / a : K e y > < a : V a l u e   i : t y p e = " D i a g r a m D i s p l a y L i n k C r o s s F i l t e r V i e w S t a t e " > < P o i n t s   x m l n s : b = " h t t p : / / s c h e m a s . d a t a c o n t r a c t . o r g / 2 0 0 4 / 0 7 / S y s t e m . W i n d o w s " > < b : P o i n t > < b : _ x > 7 0 9 . 8 0 7 6 2 1 < / b : _ x > < b : _ y > 1 5 9 . 0 0 0 0 0 0 0 0 0 0 0 0 0 3 < / b : _ y > < / b : P o i n t > < b : P o i n t > < b : _ x > 7 0 9 . 8 0 7 6 2 1 < / b : _ x > < b : _ y > 7 7 < / b : _ y > < / b : P o i n t > < b : P o i n t > < b : _ x > 7 0 7 . 8 0 7 6 2 1 < / b : _ x > < b : _ y > 7 5 < / b : _ y > < / b : P o i n t > < b : P o i n t > < b : _ x > 5 4 5 . 9 0 3 8 1 0 5 6 7 6 6 5 9 1 < / b : _ x > < b : _ y > 7 5 < / b : _ y > < / b : P o i n t > < / P o i n t s > < / a : V a l u e > < / a : K e y V a l u e O f D i a g r a m O b j e c t K e y a n y T y p e z b w N T n L X > < a : K e y V a l u e O f D i a g r a m O b j e c t K e y a n y T y p e z b w N T n L X > < a : K e y > < K e y > R e l a t i o n s h i p s \ & l t ; T a b l e s \ t b l T r a n s a c t i o n s \ C o l u m n s \ C u s t N u m & g t ; - & l t ; T a b l e s \ t b l C u s t o m e r \ C o l u m n s \ C u s t N u m & g t ; < / K e y > < / a : K e y > < a : V a l u e   i : t y p e = " D i a g r a m D i s p l a y L i n k V i e w S t a t e " > < A u t o m a t i o n P r o p e r t y H e l p e r T e x t > E n d   p o i n t   1 :   ( 6 8 9 . 8 0 7 6 2 1 , 1 5 9 ) .   E n d   p o i n t   2 :   ( 2 1 6 , 7 5 )   < / A u t o m a t i o n P r o p e r t y H e l p e r T e x t > < L a y e d O u t > t r u e < / L a y e d O u t > < P o i n t s   x m l n s : b = " h t t p : / / s c h e m a s . d a t a c o n t r a c t . o r g / 2 0 0 4 / 0 7 / S y s t e m . W i n d o w s " > < b : P o i n t > < b : _ x > 6 8 9 . 8 0 7 6 2 1 < / b : _ x > < b : _ y > 1 5 9 < / b : _ y > < / b : P o i n t > < b : P o i n t > < b : _ x > 6 8 9 . 8 0 7 6 2 1 < / b : _ x > < b : _ y > 1 5 7 . 5 < / b : _ y > < / b : P o i n t > < b : P o i n t > < b : _ x > 6 8 7 . 8 0 7 6 2 1 < / b : _ x > < b : _ y > 1 5 5 . 5 < / b : _ y > < / b : P o i n t > < b : P o i n t > < b : _ x > 5 5 1 . 4 0 3 8 1 0 9 9 5 5 < / b : _ x > < b : _ y > 1 5 5 . 5 < / b : _ y > < / b : P o i n t > < b : P o i n t > < b : _ x > 5 4 9 . 4 0 3 8 1 0 9 9 5 5 < / b : _ x > < b : _ y > 1 5 7 . 5 < / b : _ y > < / b : P o i n t > < b : P o i n t > < b : _ x > 5 4 9 . 4 0 3 8 1 0 9 9 5 5 < / b : _ x > < b : _ y > 1 6 7 . 5 < / b : _ y > < / b : P o i n t > < b : P o i n t > < b : _ x > 5 4 7 . 4 0 3 8 1 0 9 9 5 5 < / b : _ x > < b : _ y > 1 6 9 . 5 < / b : _ y > < / b : P o i n t > < b : P o i n t > < b : _ x > 3 1 2 . 4 0 3 8 1 1 0 0 4 4 9 9 9 7 < / b : _ x > < b : _ y > 1 6 9 . 5 < / b : _ y > < / b : P o i n t > < b : P o i n t > < b : _ x > 3 1 0 . 4 0 3 8 1 1 0 0 4 4 9 9 9 7 < / b : _ x > < b : _ y > 1 6 7 . 5 < / b : _ y > < / b : P o i n t > < b : P o i n t > < b : _ x > 3 1 0 . 4 0 3 8 1 1 0 0 4 4 9 9 9 7 < / b : _ x > < b : _ y > 7 7 < / b : _ y > < / b : P o i n t > < b : P o i n t > < b : _ x > 3 0 8 . 4 0 3 8 1 1 0 0 4 4 9 9 9 7 < / b : _ x > < b : _ y > 7 5 < / b : _ y > < / b : P o i n t > < b : P o i n t > < b : _ x > 2 1 6 . 0 0 0 0 0 0 0 0 0 0 0 0 1 4 < / b : _ x > < b : _ y > 7 5 < / b : _ y > < / b : P o i n t > < / P o i n t s > < / a : V a l u e > < / a : K e y V a l u e O f D i a g r a m O b j e c t K e y a n y T y p e z b w N T n L X > < a : K e y V a l u e O f D i a g r a m O b j e c t K e y a n y T y p e z b w N T n L X > < a : K e y > < K e y > R e l a t i o n s h i p s \ & l t ; T a b l e s \ t b l T r a n s a c t i o n s \ C o l u m n s \ C u s t N u m & g t ; - & l t ; T a b l e s \ t b l C u s t o m e r \ C o l u m n s \ C u s t N u m & g t ; \ F K < / K e y > < / a : K e y > < a : V a l u e   i : t y p e = " D i a g r a m D i s p l a y L i n k E n d p o i n t V i e w S t a t e " > < H e i g h t > 1 6 < / H e i g h t > < L a b e l L o c a t i o n   x m l n s : b = " h t t p : / / s c h e m a s . d a t a c o n t r a c t . o r g / 2 0 0 4 / 0 7 / S y s t e m . W i n d o w s " > < b : _ x > 6 8 1 . 8 0 7 6 2 1 < / b : _ x > < b : _ y > 1 5 9 < / b : _ y > < / L a b e l L o c a t i o n > < L o c a t i o n   x m l n s : b = " h t t p : / / s c h e m a s . d a t a c o n t r a c t . o r g / 2 0 0 4 / 0 7 / S y s t e m . W i n d o w s " > < b : _ x > 6 8 9 . 8 0 7 6 2 1 < / b : _ x > < b : _ y > 1 7 5 < / b : _ y > < / L o c a t i o n > < S h a p e R o t a t e A n g l e > 2 7 0 < / S h a p e R o t a t e A n g l e > < W i d t h > 1 6 < / W i d t h > < / a : V a l u e > < / a : K e y V a l u e O f D i a g r a m O b j e c t K e y a n y T y p e z b w N T n L X > < a : K e y V a l u e O f D i a g r a m O b j e c t K e y a n y T y p e z b w N T n L X > < a : K e y > < K e y > R e l a t i o n s h i p s \ & l t ; T a b l e s \ t b l T r a n s a c t i o n s \ C o l u m n s \ C u s t N u m & g t ; - & l t ; T a b l e s \ t b l C u s t o m e r \ C o l u m n s \ C u s t N u m & g t ; \ P K < / K e y > < / a : K e y > < a : V a l u e   i : t y p e = " D i a g r a m D i s p l a y L i n k E n d p o i n t V i e w S t a t e " > < H e i g h t > 1 6 < / H e i g h t > < L a b e l L o c a t i o n   x m l n s : b = " h t t p : / / s c h e m a s . d a t a c o n t r a c t . o r g / 2 0 0 4 / 0 7 / S y s t e m . W i n d o w s " > < b : _ x > 2 0 0 . 0 0 0 0 0 0 0 0 0 0 0 0 1 4 < / b : _ x > < b : _ y > 6 7 < / b : _ y > < / L a b e l L o c a t i o n > < L o c a t i o n   x m l n s : b = " h t t p : / / s c h e m a s . d a t a c o n t r a c t . o r g / 2 0 0 4 / 0 7 / S y s t e m . W i n d o w s " > < b : _ x > 2 0 0 . 0 0 0 0 0 0 0 0 0 0 0 0 0 6 < / b : _ x > < b : _ y > 7 5 < / b : _ y > < / L o c a t i o n > < S h a p e R o t a t e A n g l e > 3 6 0 < / S h a p e R o t a t e A n g l e > < W i d t h > 1 6 < / W i d t h > < / a : V a l u e > < / a : K e y V a l u e O f D i a g r a m O b j e c t K e y a n y T y p e z b w N T n L X > < a : K e y V a l u e O f D i a g r a m O b j e c t K e y a n y T y p e z b w N T n L X > < a : K e y > < K e y > R e l a t i o n s h i p s \ & l t ; T a b l e s \ t b l T r a n s a c t i o n s \ C o l u m n s \ C u s t N u m & g t ; - & l t ; T a b l e s \ t b l C u s t o m e r \ C o l u m n s \ C u s t N u m & g t ; \ C r o s s F i l t e r < / K e y > < / a : K e y > < a : V a l u e   i : t y p e = " D i a g r a m D i s p l a y L i n k C r o s s F i l t e r V i e w S t a t e " > < P o i n t s   x m l n s : b = " h t t p : / / s c h e m a s . d a t a c o n t r a c t . o r g / 2 0 0 4 / 0 7 / S y s t e m . W i n d o w s " > < b : P o i n t > < b : _ x > 6 8 9 . 8 0 7 6 2 1 < / b : _ x > < b : _ y > 1 5 9 < / b : _ y > < / b : P o i n t > < b : P o i n t > < b : _ x > 6 8 9 . 8 0 7 6 2 1 < / b : _ x > < b : _ y > 1 5 7 . 5 < / b : _ y > < / b : P o i n t > < b : P o i n t > < b : _ x > 6 8 7 . 8 0 7 6 2 1 < / b : _ x > < b : _ y > 1 5 5 . 5 < / b : _ y > < / b : P o i n t > < b : P o i n t > < b : _ x > 5 5 1 . 4 0 3 8 1 0 9 9 5 5 < / b : _ x > < b : _ y > 1 5 5 . 5 < / b : _ y > < / b : P o i n t > < b : P o i n t > < b : _ x > 5 4 9 . 4 0 3 8 1 0 9 9 5 5 < / b : _ x > < b : _ y > 1 5 7 . 5 < / b : _ y > < / b : P o i n t > < b : P o i n t > < b : _ x > 5 4 9 . 4 0 3 8 1 0 9 9 5 5 < / b : _ x > < b : _ y > 1 6 7 . 5 < / b : _ y > < / b : P o i n t > < b : P o i n t > < b : _ x > 5 4 7 . 4 0 3 8 1 0 9 9 5 5 < / b : _ x > < b : _ y > 1 6 9 . 5 < / b : _ y > < / b : P o i n t > < b : P o i n t > < b : _ x > 3 1 2 . 4 0 3 8 1 1 0 0 4 4 9 9 9 7 < / b : _ x > < b : _ y > 1 6 9 . 5 < / b : _ y > < / b : P o i n t > < b : P o i n t > < b : _ x > 3 1 0 . 4 0 3 8 1 1 0 0 4 4 9 9 9 7 < / b : _ x > < b : _ y > 1 6 7 . 5 < / b : _ y > < / b : P o i n t > < b : P o i n t > < b : _ x > 3 1 0 . 4 0 3 8 1 1 0 0 4 4 9 9 9 7 < / b : _ x > < b : _ y > 7 7 < / b : _ y > < / b : P o i n t > < b : P o i n t > < b : _ x > 3 0 8 . 4 0 3 8 1 1 0 0 4 4 9 9 9 7 < / b : _ x > < b : _ y > 7 5 < / b : _ y > < / b : P o i n t > < b : P o i n t > < b : _ x > 2 1 6 . 0 0 0 0 0 0 0 0 0 0 0 0 1 4 < / b : _ x > < b : _ y > 7 5 < / b : _ y > < / b : P o i n t > < / P o i n t s > < / a : V a l u e > < / a : K e y V a l u e O f D i a g r a m O b j e c t K e y a n y T y p e z b w N T n L X > < a : K e y V a l u e O f D i a g r a m O b j e c t K e y a n y T y p e z b w N T n L X > < a : K e y > < K e y > R e l a t i o n s h i p s \ & l t ; T a b l e s \ t b l T r a n s a c t i o n s \ C o l u m n s \ D a t e & g t ; - & l t ; T a b l e s \ C a l e n d a r \ C o l u m n s \ D a t e & g t ; < / K e y > < / a : K e y > < a : V a l u e   i : t y p e = " D i a g r a m D i s p l a y L i n k V i e w S t a t e " > < A u t o m a t i o n P r o p e r t y H e l p e r T e x t > E n d   p o i n t   1 :   ( 8 2 5 . 8 0 7 6 2 1 1 3 5 3 3 2 , 3 4 2 . 5 ) .   E n d   p o i n t   2 :   ( 8 9 7 . 6 1 5 2 4 2 2 7 0 6 6 3 , 2 9 3 )   < / A u t o m a t i o n P r o p e r t y H e l p e r T e x t > < L a y e d O u t > t r u e < / L a y e d O u t > < P o i n t s   x m l n s : b = " h t t p : / / s c h e m a s . d a t a c o n t r a c t . o r g / 2 0 0 4 / 0 7 / S y s t e m . W i n d o w s " > < b : P o i n t > < b : _ x > 8 2 5 . 8 0 7 6 2 1 1 3 5 3 3 1 7 1 < / b : _ x > < b : _ y > 3 4 2 . 5 < / b : _ y > < / b : P o i n t > < b : P o i n t > < b : _ x > 8 5 9 . 7 1 1 4 3 1 5 < / b : _ x > < b : _ y > 3 4 2 . 5 < / b : _ y > < / b : P o i n t > < b : P o i n t > < b : _ x > 8 6 1 . 7 1 1 4 3 1 5 < / b : _ x > < b : _ y > 3 4 0 . 5 < / b : _ y > < / b : P o i n t > < b : P o i n t > < b : _ x > 8 6 1 . 7 1 1 4 3 1 5 < / b : _ x > < b : _ y > 2 9 5 < / b : _ y > < / b : P o i n t > < b : P o i n t > < b : _ x > 8 6 3 . 7 1 1 4 3 1 5 < / b : _ x > < b : _ y > 2 9 3 < / b : _ y > < / b : P o i n t > < b : P o i n t > < b : _ x > 8 9 7 . 6 1 5 2 4 2 2 7 0 6 6 3 2 < / b : _ x > < b : _ y > 2 9 3 < / b : _ y > < / b : P o i n t > < / P o i n t s > < / a : V a l u e > < / a : K e y V a l u e O f D i a g r a m O b j e c t K e y a n y T y p e z b w N T n L X > < a : K e y V a l u e O f D i a g r a m O b j e c t K e y a n y T y p e z b w N T n L X > < a : K e y > < K e y > R e l a t i o n s h i p s \ & l t ; T a b l e s \ t b l T r a n s a c t i o n s \ C o l u m n s \ D a t e & g t ; - & l t ; T a b l e s \ C a l e n d a r \ C o l u m n s \ D a t e & g t ; \ F K < / K e y > < / a : K e y > < a : V a l u e   i : t y p e = " D i a g r a m D i s p l a y L i n k E n d p o i n t V i e w S t a t e " > < H e i g h t > 1 6 < / H e i g h t > < L a b e l L o c a t i o n   x m l n s : b = " h t t p : / / s c h e m a s . d a t a c o n t r a c t . o r g / 2 0 0 4 / 0 7 / S y s t e m . W i n d o w s " > < b : _ x > 8 0 9 . 8 0 7 6 2 1 1 3 5 3 3 1 7 1 < / b : _ x > < b : _ y > 3 3 4 . 5 < / b : _ y > < / L a b e l L o c a t i o n > < L o c a t i o n   x m l n s : b = " h t t p : / / s c h e m a s . d a t a c o n t r a c t . o r g / 2 0 0 4 / 0 7 / S y s t e m . W i n d o w s " > < b : _ x > 8 0 9 . 8 0 7 6 2 1 1 3 5 3 3 1 6 < / b : _ x > < b : _ y > 3 4 2 . 5 < / b : _ y > < / L o c a t i o n > < S h a p e R o t a t e A n g l e > 3 6 0 < / S h a p e R o t a t e A n g l e > < W i d t h > 1 6 < / W i d t h > < / a : V a l u e > < / a : K e y V a l u e O f D i a g r a m O b j e c t K e y a n y T y p e z b w N T n L X > < a : K e y V a l u e O f D i a g r a m O b j e c t K e y a n y T y p e z b w N T n L X > < a : K e y > < K e y > R e l a t i o n s h i p s \ & l t ; T a b l e s \ t b l T r a n s a c t i o n s \ C o l u m n s \ D a t e & g t ; - & l t ; T a b l e s \ C a l e n d a r \ C o l u m n s \ D a t e & g t ; \ P K < / K e y > < / a : K e y > < a : V a l u e   i : t y p e = " D i a g r a m D i s p l a y L i n k E n d p o i n t V i e w S t a t e " > < H e i g h t > 1 6 < / H e i g h t > < L a b e l L o c a t i o n   x m l n s : b = " h t t p : / / s c h e m a s . d a t a c o n t r a c t . o r g / 2 0 0 4 / 0 7 / S y s t e m . W i n d o w s " > < b : _ x > 8 9 7 . 6 1 5 2 4 2 2 7 0 6 6 3 2 < / b : _ x > < b : _ y > 2 8 5 < / b : _ y > < / L a b e l L o c a t i o n > < L o c a t i o n   x m l n s : b = " h t t p : / / s c h e m a s . d a t a c o n t r a c t . o r g / 2 0 0 4 / 0 7 / S y s t e m . W i n d o w s " > < b : _ x > 9 1 3 . 6 1 5 2 4 2 2 7 0 6 6 3 2 < / b : _ x > < b : _ y > 2 9 3 < / b : _ y > < / L o c a t i o n > < S h a p e R o t a t e A n g l e > 1 8 0 < / S h a p e R o t a t e A n g l e > < W i d t h > 1 6 < / W i d t h > < / a : V a l u e > < / a : K e y V a l u e O f D i a g r a m O b j e c t K e y a n y T y p e z b w N T n L X > < a : K e y V a l u e O f D i a g r a m O b j e c t K e y a n y T y p e z b w N T n L X > < a : K e y > < K e y > R e l a t i o n s h i p s \ & l t ; T a b l e s \ t b l T r a n s a c t i o n s \ C o l u m n s \ D a t e & g t ; - & l t ; T a b l e s \ C a l e n d a r \ C o l u m n s \ D a t e & g t ; \ C r o s s F i l t e r < / K e y > < / a : K e y > < a : V a l u e   i : t y p e = " D i a g r a m D i s p l a y L i n k C r o s s F i l t e r V i e w S t a t e " > < P o i n t s   x m l n s : b = " h t t p : / / s c h e m a s . d a t a c o n t r a c t . o r g / 2 0 0 4 / 0 7 / S y s t e m . W i n d o w s " > < b : P o i n t > < b : _ x > 8 2 5 . 8 0 7 6 2 1 1 3 5 3 3 1 7 1 < / b : _ x > < b : _ y > 3 4 2 . 5 < / b : _ y > < / b : P o i n t > < b : P o i n t > < b : _ x > 8 5 9 . 7 1 1 4 3 1 5 < / b : _ x > < b : _ y > 3 4 2 . 5 < / b : _ y > < / b : P o i n t > < b : P o i n t > < b : _ x > 8 6 1 . 7 1 1 4 3 1 5 < / b : _ x > < b : _ y > 3 4 0 . 5 < / b : _ y > < / b : P o i n t > < b : P o i n t > < b : _ x > 8 6 1 . 7 1 1 4 3 1 5 < / b : _ x > < b : _ y > 2 9 5 < / b : _ y > < / b : P o i n t > < b : P o i n t > < b : _ x > 8 6 3 . 7 1 1 4 3 1 5 < / b : _ x > < b : _ y > 2 9 3 < / b : _ y > < / b : P o i n t > < b : P o i n t > < b : _ x > 8 9 7 . 6 1 5 2 4 2 2 7 0 6 6 3 2 < / b : _ x > < b : _ y > 2 9 3 < / b : _ y > < / b : P o i n t > < / P o i n t s > < / a : V a l u e > < / a : K e y V a l u e O f D i a g r a m O b j e c t K e y a n y T y p e z b w N T n L X > < / V i e w S t a t e s > < / D i a g r a m M a n a g e r . S e r i a l i z a b l e D i a g r a m > < D i a g r a m M a n a g e r . S e r i a l i z a b l e D i a g r a m > < A d a p t e r   i : t y p e = " M e a s u r e D i a g r a m S a n d b o x A d a p t e r " > < T a b l e N a m e > t b l T r a n s T y p e 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 t b l T r a n s T y p e 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 C o l u m n s \ T r a n s T y p e N u m < / K e y > < / D i a g r a m O b j e c t K e y > < D i a g r a m O b j e c t K e y > < K e y > C o l u m n s \ T r a n s T y p e N a m e 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 C o l u m n s \ T r a n s T y p e N u m < / K e y > < / a : K e y > < a : V a l u e   i : t y p e = " M e a s u r e G r i d N o d e V i e w S t a t e " > < L a y e d O u t > t r u e < / L a y e d O u t > < / a : V a l u e > < / a : K e y V a l u e O f D i a g r a m O b j e c t K e y a n y T y p e z b w N T n L X > < a : K e y V a l u e O f D i a g r a m O b j e c t K e y a n y T y p e z b w N T n L X > < a : K e y > < K e y > C o l u m n s \ T r a n s T y p e N a m e < / K e y > < / a : K e y > < a : V a l u e   i : t y p e = " M e a s u r e G r i d N o d e V i e w S t a t e " > < C o l u m n > 1 < / C o l u m n > < L a y e d O u t > t r u e < / L a y e d O u t > < / a : V a l u e > < / a : K e y V a l u e O f D i a g r a m O b j e c t K e y a n y T y p e z b w N T n L X > < / V i e w S t a t e s > < / D i a g r a m M a n a g e r . S e r i a l i z a b l e D i a g r a m > < D i a g r a m M a n a g e r . S e r i a l i z a b l e D i a g r a m > < A d a p t e r   i : t y p e = " M e a s u r e D i a g r a m S a n d b o x A d a p t e r " > < T a b l e N a m e > t b l P r o d u c t s 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 t b l P r o d u c t s 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 C o l u m n s \ P r o d u c t C o d e < / K e y > < / D i a g r a m O b j e c t K e y > < D i a g r a m O b j e c t K e y > < K e y > C o l u m n s \ P r o d u c t N a m e < / K e y > < / D i a g r a m O b j e c t K e y > < D i a g r a m O b j e c t K e y > < K e y > C o l u m n s \ D e p a r t m e n t < / K e y > < / D i a g r a m O b j e c t K e y > < D i a g r a m O b j e c t K e y > < K e y > C o l u m n s \ C l a s s i f i c a t i o n < / K e y > < / D i a g r a m O b j e c t K e y > < D i a g r a m O b j e c t K e y > < K e y > C o l u m n s \ C a t e g o r y < / K e y > < / D i a g r a m O b j e c t K e y > < D i a g r a m O b j e c t K e y > < K e y > C o l u m n s \ S u b C a t e g o r y < / K e y > < / D i a g r a m O b j e c t K e y > < D i a g r a m O b j e c t K e y > < K e y > C o l u m n s \ C o s t 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 C o l u m n s \ P r o d u c t C o d e < / K e y > < / a : K e y > < a : V a l u e   i : t y p e = " M e a s u r e G r i d N o d e V i e w S t a t e " > < L a y e d O u t > t r u e < / L a y e d O u t > < / a : V a l u e > < / a : K e y V a l u e O f D i a g r a m O b j e c t K e y a n y T y p e z b w N T n L X > < a : K e y V a l u e O f D i a g r a m O b j e c t K e y a n y T y p e z b w N T n L X > < a : K e y > < K e y > C o l u m n s \ P r o d u c t N a m e < / K e y > < / a : K e y > < a : V a l u e   i : t y p e = " M e a s u r e G r i d N o d e V i e w S t a t e " > < C o l u m n > 1 < / C o l u m n > < L a y e d O u t > t r u e < / L a y e d O u t > < / a : V a l u e > < / a : K e y V a l u e O f D i a g r a m O b j e c t K e y a n y T y p e z b w N T n L X > < a : K e y V a l u e O f D i a g r a m O b j e c t K e y a n y T y p e z b w N T n L X > < a : K e y > < K e y > C o l u m n s \ D e p a r t m e n t < / K e y > < / a : K e y > < a : V a l u e   i : t y p e = " M e a s u r e G r i d N o d e V i e w S t a t e " > < C o l u m n > 2 < / C o l u m n > < L a y e d O u t > t r u e < / L a y e d O u t > < / a : V a l u e > < / a : K e y V a l u e O f D i a g r a m O b j e c t K e y a n y T y p e z b w N T n L X > < a : K e y V a l u e O f D i a g r a m O b j e c t K e y a n y T y p e z b w N T n L X > < a : K e y > < K e y > C o l u m n s \ C l a s s i f i c a t i o n < / K e y > < / a : K e y > < a : V a l u e   i : t y p e = " M e a s u r e G r i d N o d e V i e w S t a t e " > < C o l u m n > 3 < / C o l u m n > < L a y e d O u t > t r u e < / L a y e d O u t > < / a : V a l u e > < / a : K e y V a l u e O f D i a g r a m O b j e c t K e y a n y T y p e z b w N T n L X > < a : K e y V a l u e O f D i a g r a m O b j e c t K e y a n y T y p e z b w N T n L X > < a : K e y > < K e y > C o l u m n s \ C a t e g o r y < / K e y > < / a : K e y > < a : V a l u e   i : t y p e = " M e a s u r e G r i d N o d e V i e w S t a t e " > < C o l u m n > 4 < / C o l u m n > < L a y e d O u t > t r u e < / L a y e d O u t > < / a : V a l u e > < / a : K e y V a l u e O f D i a g r a m O b j e c t K e y a n y T y p e z b w N T n L X > < a : K e y V a l u e O f D i a g r a m O b j e c t K e y a n y T y p e z b w N T n L X > < a : K e y > < K e y > C o l u m n s \ S u b C a t e g o r y < / K e y > < / a : K e y > < a : V a l u e   i : t y p e = " M e a s u r e G r i d N o d e V i e w S t a t e " > < C o l u m n > 5 < / C o l u m n > < L a y e d O u t > t r u e < / L a y e d O u t > < / a : V a l u e > < / a : K e y V a l u e O f D i a g r a m O b j e c t K e y a n y T y p e z b w N T n L X > < a : K e y V a l u e O f D i a g r a m O b j e c t K e y a n y T y p e z b w N T n L X > < a : K e y > < K e y > C o l u m n s \ C o s t < / K e y > < / a : K e y > < a : V a l u e   i : t y p e = " M e a s u r e G r i d N o d e V i e w S t a t e " > < C o l u m n > 6 < / C o l u m n > < L a y e d O u t > t r u e < / L a y e d O u t > < / a : V a l u e > < / a : K e y V a l u e O f D i a g r a m O b j e c t K e y a n y T y p e z b w N T n L X > < / V i e w S t a t e s > < / D i a g r a m M a n a g e r . S e r i a l i z a b l e D i a g r a m > < D i a g r a m M a n a g e r . S e r i a l i z a b l e D i a g r a m > < A d a p t e r   i : t y p e = " M e a s u r e D i a g r a m S a n d b o x A d a p t e r " > < T a b l e N a m e > C a l e n d a r 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 C a l e n d a r 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 M o n t h < / K e y > < / D i a g r a m O b j e c t K e y > < D i a g r a m O b j e c t K e y > < K e y > M e a s u r e s \ S u m   o f   M o n t h \ T a g I n f o \ F o r m u l a < / K e y > < / D i a g r a m O b j e c t K e y > < D i a g r a m O b j e c t K e y > < K e y > M e a s u r e s \ S u m   o f   M o n t h \ T a g I n f o \ V a l u e < / K e y > < / D i a g r a m O b j e c t K e y > < D i a g r a m O b j e c t K e y > < K e y > C o l u m n s \ D a t e < / K e y > < / D i a g r a m O b j e c t K e y > < D i a g r a m O b j e c t K e y > < K e y > C o l u m n s \ Y e a r < / K e y > < / D i a g r a m O b j e c t K e y > < D i a g r a m O b j e c t K e y > < K e y > C o l u m n s \ M o n t h < / K e y > < / D i a g r a m O b j e c t K e y > < D i a g r a m O b j e c t K e y > < K e y > C o l u m n s \ D a y < / K e y > < / D i a g r a m O b j e c t K e y > < D i a g r a m O b j e c t K e y > < K e y > C o l u m n s \ M o n t h   N a m e < / K e y > < / D i a g r a m O b j e c t K e y > < D i a g r a m O b j e c t K e y > < K e y > C o l u m n s \ D a y   N a m e < / K e y > < / D i a g r a m O b j e c t K e y > < D i a g r a m O b j e c t K e y > < K e y > L i n k s \ & l t ; C o l u m n s \ S u m   o f   M o n t h & g t ; - & l t ; M e a s u r e s \ M o n t h & g t ; < / K e y > < / D i a g r a m O b j e c t K e y > < D i a g r a m O b j e c t K e y > < K e y > L i n k s \ & l t ; C o l u m n s \ S u m   o f   M o n t h & g t ; - & l t ; M e a s u r e s \ M o n t h & g t ; \ C O L U M N < / K e y > < / D i a g r a m O b j e c t K e y > < D i a g r a m O b j e c t K e y > < K e y > L i n k s \ & l t ; C o l u m n s \ S u m   o f   M o n t h & g t ; - & l t ; M e a s u r e s \ M o n t h & g t ; \ M E A S U R E 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 M o n t h < / K e y > < / a : K e y > < a : V a l u e   i : t y p e = " M e a s u r e G r i d N o d e V i e w S t a t e " > < C o l u m n > 2 < / C o l u m n > < L a y e d O u t > t r u e < / L a y e d O u t > < W a s U I I n v i s i b l e > t r u e < / W a s U I I n v i s i b l e > < / a : V a l u e > < / a : K e y V a l u e O f D i a g r a m O b j e c t K e y a n y T y p e z b w N T n L X > < a : K e y V a l u e O f D i a g r a m O b j e c t K e y a n y T y p e z b w N T n L X > < a : K e y > < K e y > M e a s u r e s \ S u m   o f   M o n t h \ T a g I n f o \ F o r m u l a < / K e y > < / a : K e y > < a : V a l u e   i : t y p e = " M e a s u r e G r i d V i e w S t a t e I D i a g r a m T a g A d d i t i o n a l I n f o " / > < / a : K e y V a l u e O f D i a g r a m O b j e c t K e y a n y T y p e z b w N T n L X > < a : K e y V a l u e O f D i a g r a m O b j e c t K e y a n y T y p e z b w N T n L X > < a : K e y > < K e y > M e a s u r e s \ S u m   o f   M o n t h \ T a g I n f o \ V a l u e < / K e y > < / a : K e y > < a : V a l u e   i : t y p e = " M e a s u r e G r i d V i e w S t a t e I D i a g r a m T a g A d d i t i o n a l I n f o " / > < / a : K e y V a l u e O f D i a g r a m O b j e c t K e y a n y T y p e z b w N T n L X > < a : K e y V a l u e O f D i a g r a m O b j e c t K e y a n y T y p e z b w N T n L X > < a : K e y > < K e y > C o l u m n s \ D a t e < / K e y > < / a : K e y > < a : V a l u e   i : t y p e = " M e a s u r e G r i d N o d e V i e w S t a t e " > < L a y e d O u t > t r u e < / L a y e d O u t > < / a : V a l u e > < / a : K e y V a l u e O f D i a g r a m O b j e c t K e y a n y T y p e z b w N T n L X > < a : K e y V a l u e O f D i a g r a m O b j e c t K e y a n y T y p e z b w N T n L X > < a : K e y > < K e y > C o l u m n s \ Y e a r < / K e y > < / a : K e y > < a : V a l u e   i : t y p e = " M e a s u r e G r i d N o d e V i e w S t a t e " > < C o l u m n > 1 < / C o l u m n > < L a y e d O u t > t r u e < / L a y e d O u t > < / a : V a l u e > < / a : K e y V a l u e O f D i a g r a m O b j e c t K e y a n y T y p e z b w N T n L X > < a : K e y V a l u e O f D i a g r a m O b j e c t K e y a n y T y p e z b w N T n L X > < a : K e y > < K e y > C o l u m n s \ M o n t h < / K e y > < / a : K e y > < a : V a l u e   i : t y p e = " M e a s u r e G r i d N o d e V i e w S t a t e " > < C o l u m n > 2 < / C o l u m n > < L a y e d O u t > t r u e < / L a y e d O u t > < / a : V a l u e > < / a : K e y V a l u e O f D i a g r a m O b j e c t K e y a n y T y p e z b w N T n L X > < a : K e y V a l u e O f D i a g r a m O b j e c t K e y a n y T y p e z b w N T n L X > < a : K e y > < K e y > C o l u m n s \ D a y < / K e y > < / a : K e y > < a : V a l u e   i : t y p e = " M e a s u r e G r i d N o d e V i e w S t a t e " > < C o l u m n > 3 < / C o l u m n > < L a y e d O u t > t r u e < / L a y e d O u t > < / a : V a l u e > < / a : K e y V a l u e O f D i a g r a m O b j e c t K e y a n y T y p e z b w N T n L X > < a : K e y V a l u e O f D i a g r a m O b j e c t K e y a n y T y p e z b w N T n L X > < a : K e y > < K e y > C o l u m n s \ M o n t h   N a m e < / K e y > < / a : K e y > < a : V a l u e   i : t y p e = " M e a s u r e G r i d N o d e V i e w S t a t e " > < C o l u m n > 4 < / C o l u m n > < L a y e d O u t > t r u e < / L a y e d O u t > < / a : V a l u e > < / a : K e y V a l u e O f D i a g r a m O b j e c t K e y a n y T y p e z b w N T n L X > < a : K e y V a l u e O f D i a g r a m O b j e c t K e y a n y T y p e z b w N T n L X > < a : K e y > < K e y > C o l u m n s \ D a y   N a m e < / K e y > < / a : K e y > < a : V a l u e   i : t y p e = " M e a s u r e G r i d N o d e V i e w S t a t e " > < C o l u m n > 5 < / C o l u m n > < L a y e d O u t > t r u e < / L a y e d O u t > < / a : V a l u e > < / a : K e y V a l u e O f D i a g r a m O b j e c t K e y a n y T y p e z b w N T n L X > < a : K e y V a l u e O f D i a g r a m O b j e c t K e y a n y T y p e z b w N T n L X > < a : K e y > < K e y > L i n k s \ & l t ; C o l u m n s \ S u m   o f   M o n t h & g t ; - & l t ; M e a s u r e s \ M o n t h & g t ; < / K e y > < / a : K e y > < a : V a l u e   i : t y p e = " M e a s u r e G r i d V i e w S t a t e I D i a g r a m L i n k " / > < / a : K e y V a l u e O f D i a g r a m O b j e c t K e y a n y T y p e z b w N T n L X > < a : K e y V a l u e O f D i a g r a m O b j e c t K e y a n y T y p e z b w N T n L X > < a : K e y > < K e y > L i n k s \ & l t ; C o l u m n s \ S u m   o f   M o n t h & g t ; - & l t ; M e a s u r e s \ M o n t h & g t ; \ C O L U M N < / K e y > < / a : K e y > < a : V a l u e   i : t y p e = " M e a s u r e G r i d V i e w S t a t e I D i a g r a m L i n k E n d p o i n t " / > < / a : K e y V a l u e O f D i a g r a m O b j e c t K e y a n y T y p e z b w N T n L X > < a : K e y V a l u e O f D i a g r a m O b j e c t K e y a n y T y p e z b w N T n L X > < a : K e y > < K e y > L i n k s \ & l t ; C o l u m n s \ S u m   o f   M o n t h & g t ; - & l t ; M e a s u r e s \ M o n t h & g t ; \ M E A S U R E < / K e y > < / a : K e y > < a : V a l u e   i : t y p e = " M e a s u r e G r i d V i e w S t a t e I D i a g r a m L i n k E n d p o i n t " / > < / a : K e y V a l u e O f D i a g r a m O b j e c t K e y a n y T y p e z b w N T n L X > < / V i e w S t a t e s > < / D i a g r a m M a n a g e r . S e r i a l i z a b l e D i a g r a m > < D i a g r a m M a n a g e r . S e r i a l i z a b l e D i a g r a m > < A d a p t e r   i : t y p e = " M e a s u r e D i a g r a m S a n d b o x A d a p t e r " > < T a b l e N a m e > t b l C u s t o m e r 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 t b l C u s t o m e r 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 C o l u m n s \ C u s t N u m < / K e y > < / D i a g r a m O b j e c t K e y > < D i a g r a m O b j e c t K e y > < K e y > C o l u m n s \ F i r s t N a m e < / K e y > < / D i a g r a m O b j e c t K e y > < D i a g r a m O b j e c t K e y > < K e y > C o l u m n s \ L a s t N a m e < / K e y > < / D i a g r a m O b j e c t K e y > < D i a g r a m O b j e c t K e y > < K e y > C o l u m n s \ C i t y < / K e y > < / D i a g r a m O b j e c t K e y > < D i a g r a m O b j e c t K e y > < K e y > C o l u m n s \ S t a t e / R e g i o n < / 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 C o l u m n s \ C u s t N u m < / K e y > < / a : K e y > < a : V a l u e   i : t y p e = " M e a s u r e G r i d N o d e V i e w S t a t e " > < L a y e d O u t > t r u e < / L a y e d O u t > < / a : V a l u e > < / a : K e y V a l u e O f D i a g r a m O b j e c t K e y a n y T y p e z b w N T n L X > < a : K e y V a l u e O f D i a g r a m O b j e c t K e y a n y T y p e z b w N T n L X > < a : K e y > < K e y > C o l u m n s \ F i r s t N a m e < / K e y > < / a : K e y > < a : V a l u e   i : t y p e = " M e a s u r e G r i d N o d e V i e w S t a t e " > < C o l u m n > 1 < / C o l u m n > < L a y e d O u t > t r u e < / L a y e d O u t > < / a : V a l u e > < / a : K e y V a l u e O f D i a g r a m O b j e c t K e y a n y T y p e z b w N T n L X > < a : K e y V a l u e O f D i a g r a m O b j e c t K e y a n y T y p e z b w N T n L X > < a : K e y > < K e y > C o l u m n s \ L a s t N a m e < / K e y > < / a : K e y > < a : V a l u e   i : t y p e = " M e a s u r e G r i d N o d e V i e w S t a t e " > < C o l u m n > 2 < / C o l u m n > < L a y e d O u t > t r u e < / L a y e d O u t > < / a : V a l u e > < / a : K e y V a l u e O f D i a g r a m O b j e c t K e y a n y T y p e z b w N T n L X > < a : K e y V a l u e O f D i a g r a m O b j e c t K e y a n y T y p e z b w N T n L X > < a : K e y > < K e y > C o l u m n s \ C i t y < / K e y > < / a : K e y > < a : V a l u e   i : t y p e = " M e a s u r e G r i d N o d e V i e w S t a t e " > < C o l u m n > 3 < / C o l u m n > < L a y e d O u t > t r u e < / L a y e d O u t > < / a : V a l u e > < / a : K e y V a l u e O f D i a g r a m O b j e c t K e y a n y T y p e z b w N T n L X > < a : K e y V a l u e O f D i a g r a m O b j e c t K e y a n y T y p e z b w N T n L X > < a : K e y > < K e y > C o l u m n s \ S t a t e / R e g i o n < / K e y > < / a : K e y > < a : V a l u e   i : t y p e = " M e a s u r e G r i d N o d e V i e w S t a t e " > < C o l u m n > 4 < / C o l u m n > < L a y e d O u t > t r u e < / L a y e d O u t > < / a : V a l u e > < / a : K e y V a l u e O f D i a g r a m O b j e c t K e y a n y T y p e z b w N T n L X > < / V i e w S t a t e s > < / D i a g r a m M a n a g e r . S e r i a l i z a b l e D i a g r a m > < D i a g r a m M a n a g e r . S e r i a l i z a b l e D i a g r a m > < A d a p t e r   i : t y p e = " M e a s u r e D i a g r a m S a n d b o x A d a p t e r " > < T a b l e N a m e > t b l T r a n s a c t i o n s 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 t b l T r a n s a c t i o n s 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 M e a s u r e s \ T o t a l   S a l e s < / K e y > < / D i a g r a m O b j e c t K e y > < D i a g r a m O b j e c t K e y > < K e y > M e a s u r e s \ T o t a l   S a l e s \ T a g I n f o \ F o r m u l a < / K e y > < / D i a g r a m O b j e c t K e y > < D i a g r a m O b j e c t K e y > < K e y > M e a s u r e s \ T o t a l   S a l e s \ T a g I n f o \ V a l u e < / K e y > < / D i a g r a m O b j e c t K e y > < D i a g r a m O b j e c t K e y > < K e y > M e a s u r e s \ N o .   o f   S a l e s < / K e y > < / D i a g r a m O b j e c t K e y > < D i a g r a m O b j e c t K e y > < K e y > M e a s u r e s \ N o .   o f   S a l e s \ T a g I n f o \ F o r m u l a < / K e y > < / D i a g r a m O b j e c t K e y > < D i a g r a m O b j e c t K e y > < K e y > M e a s u r e s \ N o .   o f   S a l e s \ T a g I n f o \ V a l u e < / K e y > < / D i a g r a m O b j e c t K e y > < D i a g r a m O b j e c t K e y > < K e y > M e a s u r e s \ T o t a l   C o s t < / K e y > < / D i a g r a m O b j e c t K e y > < D i a g r a m O b j e c t K e y > < K e y > M e a s u r e s \ T o t a l   C o s t \ T a g I n f o \ F o r m u l a < / K e y > < / D i a g r a m O b j e c t K e y > < D i a g r a m O b j e c t K e y > < K e y > M e a s u r e s \ T o t a l   C o s t \ T a g I n f o \ V a l u e < / K e y > < / D i a g r a m O b j e c t K e y > < D i a g r a m O b j e c t K e y > < K e y > M e a s u r e s \ T O T A L Y T D < / K e y > < / D i a g r a m O b j e c t K e y > < D i a g r a m O b j e c t K e y > < K e y > M e a s u r e s \ T O T A L Y T D \ T a g I n f o \ F o r m u l a < / K e y > < / D i a g r a m O b j e c t K e y > < D i a g r a m O b j e c t K e y > < K e y > M e a s u r e s \ T O T A L Y T D \ T a g I n f o \ V a l u e < / K e y > < / D i a g r a m O b j e c t K e y > < D i a g r a m O b j e c t K e y > < K e y > M e a s u r e s \ M a r g i n   % < / K e y > < / D i a g r a m O b j e c t K e y > < D i a g r a m O b j e c t K e y > < K e y > M e a s u r e s \ M a r g i n   % \ T a g I n f o \ F o r m u l a < / K e y > < / D i a g r a m O b j e c t K e y > < D i a g r a m O b j e c t K e y > < K e y > M e a s u r e s \ M a r g i n   % \ T a g I n f o \ V a l u e < / K e y > < / D i a g r a m O b j e c t K e y > < D i a g r a m O b j e c t K e y > < K e y > C o l u m n s \ T r a n s a c t i o n N u m < / K e y > < / D i a g r a m O b j e c t K e y > < D i a g r a m O b j e c t K e y > < K e y > C o l u m n s \ D a t e < / K e y > < / D i a g r a m O b j e c t K e y > < D i a g r a m O b j e c t K e y > < K e y > C o l u m n s \ C u s t N u m < / K e y > < / D i a g r a m O b j e c t K e y > < D i a g r a m O b j e c t K e y > < K e y > C o l u m n s \ P r o d u c t N u m < / K e y > < / D i a g r a m O b j e c t K e y > < D i a g r a m O b j e c t K e y > < K e y > C o l u m n s \ T r a n s T y p e N u m < / K e y > < / D i a g r a m O b j e c t K e y > < D i a g r a m O b j e c t K e y > < K e y > C o l u m n s \ Q u a n t i t y < / K e y > < / D i a g r a m O b j e c t K e y > < D i a g r a m O b j e c t K e y > < K e y > C o l u m n s \ S a l e s P r i c e < / K e y > < / D i a g r a m O b j e c t K e y > < D i a g r a m O b j e c t K e y > < K e y > C o l u m n s \ I t e m   P r i c e < / K e y > < / D i a g r a m O b j e c t K e y > < D i a g r a m O b j e c t K e y > < K e y > C o l u m n s \ I t e m   C o s t 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 M e a s u r e s \ T o t a l   S a l e s < / K e y > < / a : K e y > < a : V a l u e   i : t y p e = " M e a s u r e G r i d N o d e V i e w S t a t e " > < L a y e d O u t > t r u e < / L a y e d O u t > < R o w > 1 < / R o w > < / a : V a l u e > < / a : K e y V a l u e O f D i a g r a m O b j e c t K e y a n y T y p e z b w N T n L X > < a : K e y V a l u e O f D i a g r a m O b j e c t K e y a n y T y p e z b w N T n L X > < a : K e y > < K e y > M e a s u r e s \ T o t a l   S a l e s \ T a g I n f o \ F o r m u l a < / K e y > < / a : K e y > < a : V a l u e   i : t y p e = " M e a s u r e G r i d V i e w S t a t e I D i a g r a m T a g A d d i t i o n a l I n f o " / > < / a : K e y V a l u e O f D i a g r a m O b j e c t K e y a n y T y p e z b w N T n L X > < a : K e y V a l u e O f D i a g r a m O b j e c t K e y a n y T y p e z b w N T n L X > < a : K e y > < K e y > M e a s u r e s \ T o t a l   S a l e s \ T a g I n f o \ V a l u e < / K e y > < / a : K e y > < a : V a l u e   i : t y p e = " M e a s u r e G r i d V i e w S t a t e I D i a g r a m T a g A d d i t i o n a l I n f o " / > < / a : K e y V a l u e O f D i a g r a m O b j e c t K e y a n y T y p e z b w N T n L X > < a : K e y V a l u e O f D i a g r a m O b j e c t K e y a n y T y p e z b w N T n L X > < a : K e y > < K e y > M e a s u r e s \ N o .   o f   S a l e s < / K e y > < / a : K e y > < a : V a l u e   i : t y p e = " M e a s u r e G r i d N o d e V i e w S t a t e " > < L a y e d O u t > t r u e < / L a y e d O u t > < R o w > 2 < / R o w > < / a : V a l u e > < / a : K e y V a l u e O f D i a g r a m O b j e c t K e y a n y T y p e z b w N T n L X > < a : K e y V a l u e O f D i a g r a m O b j e c t K e y a n y T y p e z b w N T n L X > < a : K e y > < K e y > M e a s u r e s \ N o .   o f   S a l e s \ T a g I n f o \ F o r m u l a < / K e y > < / a : K e y > < a : V a l u e   i : t y p e = " M e a s u r e G r i d V i e w S t a t e I D i a g r a m T a g A d d i t i o n a l I n f o " / > < / a : K e y V a l u e O f D i a g r a m O b j e c t K e y a n y T y p e z b w N T n L X > < a : K e y V a l u e O f D i a g r a m O b j e c t K e y a n y T y p e z b w N T n L X > < a : K e y > < K e y > M e a s u r e s \ N o .   o f   S a l e s \ T a g I n f o \ V a l u e < / K e y > < / a : K e y > < a : V a l u e   i : t y p e = " M e a s u r e G r i d V i e w S t a t e I D i a g r a m T a g A d d i t i o n a l I n f o " / > < / a : K e y V a l u e O f D i a g r a m O b j e c t K e y a n y T y p e z b w N T n L X > < a : K e y V a l u e O f D i a g r a m O b j e c t K e y a n y T y p e z b w N T n L X > < a : K e y > < K e y > M e a s u r e s \ T o t a l   C o s t < / K e y > < / a : K e y > < a : V a l u e   i : t y p e = " M e a s u r e G r i d N o d e V i e w S t a t e " > < L a y e d O u t > t r u e < / L a y e d O u t > < R o w > 3 < / R o w > < / a : V a l u e > < / a : K e y V a l u e O f D i a g r a m O b j e c t K e y a n y T y p e z b w N T n L X > < a : K e y V a l u e O f D i a g r a m O b j e c t K e y a n y T y p e z b w N T n L X > < a : K e y > < K e y > M e a s u r e s \ T o t a l   C o s t \ T a g I n f o \ F o r m u l a < / K e y > < / a : K e y > < a : V a l u e   i : t y p e = " M e a s u r e G r i d V i e w S t a t e I D i a g r a m T a g A d d i t i o n a l I n f o " / > < / a : K e y V a l u e O f D i a g r a m O b j e c t K e y a n y T y p e z b w N T n L X > < a : K e y V a l u e O f D i a g r a m O b j e c t K e y a n y T y p e z b w N T n L X > < a : K e y > < K e y > M e a s u r e s \ T o t a l   C o s t \ T a g I n f o \ V a l u e < / K e y > < / a : K e y > < a : V a l u e   i : t y p e = " M e a s u r e G r i d V i e w S t a t e I D i a g r a m T a g A d d i t i o n a l I n f o " / > < / a : K e y V a l u e O f D i a g r a m O b j e c t K e y a n y T y p e z b w N T n L X > < a : K e y V a l u e O f D i a g r a m O b j e c t K e y a n y T y p e z b w N T n L X > < a : K e y > < K e y > M e a s u r e s \ T O T A L Y T D < / K e y > < / a : K e y > < a : V a l u e   i : t y p e = " M e a s u r e G r i d N o d e V i e w S t a t e " > < L a y e d O u t > t r u e < / L a y e d O u t > < / a : V a l u e > < / a : K e y V a l u e O f D i a g r a m O b j e c t K e y a n y T y p e z b w N T n L X > < a : K e y V a l u e O f D i a g r a m O b j e c t K e y a n y T y p e z b w N T n L X > < a : K e y > < K e y > M e a s u r e s \ T O T A L Y T D \ T a g I n f o \ F o r m u l a < / K e y > < / a : K e y > < a : V a l u e   i : t y p e = " M e a s u r e G r i d V i e w S t a t e I D i a g r a m T a g A d d i t i o n a l I n f o " / > < / a : K e y V a l u e O f D i a g r a m O b j e c t K e y a n y T y p e z b w N T n L X > < a : K e y V a l u e O f D i a g r a m O b j e c t K e y a n y T y p e z b w N T n L X > < a : K e y > < K e y > M e a s u r e s \ T O T A L Y T D \ T a g I n f o \ V a l u e < / K e y > < / a : K e y > < a : V a l u e   i : t y p e = " M e a s u r e G r i d V i e w S t a t e I D i a g r a m T a g A d d i t i o n a l I n f o " / > < / a : K e y V a l u e O f D i a g r a m O b j e c t K e y a n y T y p e z b w N T n L X > < a : K e y V a l u e O f D i a g r a m O b j e c t K e y a n y T y p e z b w N T n L X > < a : K e y > < K e y > M e a s u r e s \ M a r g i n   % < / K e y > < / a : K e y > < a : V a l u e   i : t y p e = " M e a s u r e G r i d N o d e V i e w S t a t e " > < L a y e d O u t > t r u e < / L a y e d O u t > < R o w > 4 < / R o w > < / a : V a l u e > < / a : K e y V a l u e O f D i a g r a m O b j e c t K e y a n y T y p e z b w N T n L X > < a : K e y V a l u e O f D i a g r a m O b j e c t K e y a n y T y p e z b w N T n L X > < a : K e y > < K e y > M e a s u r e s \ M a r g i n   % \ T a g I n f o \ F o r m u l a < / K e y > < / a : K e y > < a : V a l u e   i : t y p e = " M e a s u r e G r i d V i e w S t a t e I D i a g r a m T a g A d d i t i o n a l I n f o " / > < / a : K e y V a l u e O f D i a g r a m O b j e c t K e y a n y T y p e z b w N T n L X > < a : K e y V a l u e O f D i a g r a m O b j e c t K e y a n y T y p e z b w N T n L X > < a : K e y > < K e y > M e a s u r e s \ M a r g i n   % \ T a g I n f o \ V a l u e < / K e y > < / a : K e y > < a : V a l u e   i : t y p e = " M e a s u r e G r i d V i e w S t a t e I D i a g r a m T a g A d d i t i o n a l I n f o " / > < / a : K e y V a l u e O f D i a g r a m O b j e c t K e y a n y T y p e z b w N T n L X > < a : K e y V a l u e O f D i a g r a m O b j e c t K e y a n y T y p e z b w N T n L X > < a : K e y > < K e y > C o l u m n s \ T r a n s a c t i o n N u m < / K e y > < / a : K e y > < a : V a l u e   i : t y p e = " M e a s u r e G r i d N o d e V i e w S t a t e " > < L a y e d O u t > t r u e < / L a y e d O u t > < / a : V a l u e > < / a : K e y V a l u e O f D i a g r a m O b j e c t K e y a n y T y p e z b w N T n L X > < a : K e y V a l u e O f D i a g r a m O b j e c t K e y a n y T y p e z b w N T n L X > < a : K e y > < K e y > C o l u m n s \ D a t e < / K e y > < / a : K e y > < a : V a l u e   i : t y p e = " M e a s u r e G r i d N o d e V i e w S t a t e " > < C o l u m n > 1 < / C o l u m n > < L a y e d O u t > t r u e < / L a y e d O u t > < / a : V a l u e > < / a : K e y V a l u e O f D i a g r a m O b j e c t K e y a n y T y p e z b w N T n L X > < a : K e y V a l u e O f D i a g r a m O b j e c t K e y a n y T y p e z b w N T n L X > < a : K e y > < K e y > C o l u m n s \ C u s t N u m < / K e y > < / a : K e y > < a : V a l u e   i : t y p e = " M e a s u r e G r i d N o d e V i e w S t a t e " > < C o l u m n > 2 < / C o l u m n > < L a y e d O u t > t r u e < / L a y e d O u t > < / a : V a l u e > < / a : K e y V a l u e O f D i a g r a m O b j e c t K e y a n y T y p e z b w N T n L X > < a : K e y V a l u e O f D i a g r a m O b j e c t K e y a n y T y p e z b w N T n L X > < a : K e y > < K e y > C o l u m n s \ P r o d u c t N u m < / K e y > < / a : K e y > < a : V a l u e   i : t y p e = " M e a s u r e G r i d N o d e V i e w S t a t e " > < C o l u m n > 3 < / C o l u m n > < L a y e d O u t > t r u e < / L a y e d O u t > < / a : V a l u e > < / a : K e y V a l u e O f D i a g r a m O b j e c t K e y a n y T y p e z b w N T n L X > < a : K e y V a l u e O f D i a g r a m O b j e c t K e y a n y T y p e z b w N T n L X > < a : K e y > < K e y > C o l u m n s \ T r a n s T y p e N u m < / K e y > < / a : K e y > < a : V a l u e   i : t y p e = " M e a s u r e G r i d N o d e V i e w S t a t e " > < C o l u m n > 4 < / C o l u m n > < L a y e d O u t > t r u e < / L a y e d O u t > < / a : V a l u e > < / a : K e y V a l u e O f D i a g r a m O b j e c t K e y a n y T y p e z b w N T n L X > < a : K e y V a l u e O f D i a g r a m O b j e c t K e y a n y T y p e z b w N T n L X > < a : K e y > < K e y > C o l u m n s \ Q u a n t i t y < / K e y > < / a : K e y > < a : V a l u e   i : t y p e = " M e a s u r e G r i d N o d e V i e w S t a t e " > < C o l u m n > 5 < / C o l u m n > < L a y e d O u t > t r u e < / L a y e d O u t > < / a : V a l u e > < / a : K e y V a l u e O f D i a g r a m O b j e c t K e y a n y T y p e z b w N T n L X > < a : K e y V a l u e O f D i a g r a m O b j e c t K e y a n y T y p e z b w N T n L X > < a : K e y > < K e y > C o l u m n s \ S a l e s P r i c e < / K e y > < / a : K e y > < a : V a l u e   i : t y p e = " M e a s u r e G r i d N o d e V i e w S t a t e " > < C o l u m n > 6 < / C o l u m n > < L a y e d O u t > t r u e < / L a y e d O u t > < / a : V a l u e > < / a : K e y V a l u e O f D i a g r a m O b j e c t K e y a n y T y p e z b w N T n L X > < a : K e y V a l u e O f D i a g r a m O b j e c t K e y a n y T y p e z b w N T n L X > < a : K e y > < K e y > C o l u m n s \ I t e m   P r i c e < / K e y > < / a : K e y > < a : V a l u e   i : t y p e = " M e a s u r e G r i d N o d e V i e w S t a t e " > < C o l u m n > 7 < / C o l u m n > < L a y e d O u t > t r u e < / L a y e d O u t > < / a : V a l u e > < / a : K e y V a l u e O f D i a g r a m O b j e c t K e y a n y T y p e z b w N T n L X > < a : K e y V a l u e O f D i a g r a m O b j e c t K e y a n y T y p e z b w N T n L X > < a : K e y > < K e y > C o l u m n s \ I t e m   C o s t < / K e y > < / a : K e y > < a : V a l u e   i : t y p e = " M e a s u r e G r i d N o d e V i e w S t a t e " > < C o l u m n > 8 < / C o l u m n > < L a y e d O u t > t r u e < / L a y e d O u t > < / a : V a l u e > < / a : K e y V a l u e O f D i a g r a m O b j e c t K e y a n y T y p e z b w N T n L X > < / V i e w S t a t e s > < / D i a g r a m M a n a g e r . S e r i a l i z a b l e D i a g r a m > < / A r r a y O f D i a g r a m M a n a g e r . S e r i a l i z a b l e D i a g r a m > ] ] > < / C u s t o m C o n t e n t > < / G e m i n i > 
</file>

<file path=customXml/item28.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 t b l C u s t o m e r < / 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 t b l C u s t o m e r < / 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 C o l u m n s \ C u s t N u m < / K e y > < / a : K e y > < a : V a l u e   i : t y p e = " T a b l e W i d g e t B a s e V i e w S t a t e " / > < / a : K e y V a l u e O f D i a g r a m O b j e c t K e y a n y T y p e z b w N T n L X > < a : K e y V a l u e O f D i a g r a m O b j e c t K e y a n y T y p e z b w N T n L X > < a : K e y > < K e y > C o l u m n s \ F i r s t N a m e < / K e y > < / a : K e y > < a : V a l u e   i : t y p e = " T a b l e W i d g e t B a s e V i e w S t a t e " / > < / a : K e y V a l u e O f D i a g r a m O b j e c t K e y a n y T y p e z b w N T n L X > < a : K e y V a l u e O f D i a g r a m O b j e c t K e y a n y T y p e z b w N T n L X > < a : K e y > < K e y > C o l u m n s \ L a s t N a m e < / K e y > < / a : K e y > < a : V a l u e   i : t y p e = " T a b l e W i d g e t B a s e V i e w S t a t e " / > < / a : K e y V a l u e O f D i a g r a m O b j e c t K e y a n y T y p e z b w N T n L X > < a : K e y V a l u e O f D i a g r a m O b j e c t K e y a n y T y p e z b w N T n L X > < a : K e y > < K e y > C o l u m n s \ C i t y < / K e y > < / a : K e y > < a : V a l u e   i : t y p e = " T a b l e W i d g e t B a s e V i e w S t a t e " / > < / a : K e y V a l u e O f D i a g r a m O b j e c t K e y a n y T y p e z b w N T n L X > < a : K e y V a l u e O f D i a g r a m O b j e c t K e y a n y T y p e z b w N T n L X > < a : K e y > < K e y > C o l u m n s \ S t a t e / R e g i o n < / 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 C a l e n d a r < / 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 C a l e n d a r < / 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 C o l u m n s \ Y e a r < / K e y > < / a : K e y > < a : V a l u e   i : t y p e = " T a b l e W i d g e t B a s e V i e w S t a t e " / > < / a : K e y V a l u e O f D i a g r a m O b j e c t K e y a n y T y p e z b w N T n L X > < a : K e y V a l u e O f D i a g r a m O b j e c t K e y a n y T y p e z b w N T n L X > < a : K e y > < K e y > C o l u m n s \ M o n t h < / K e y > < / a : K e y > < a : V a l u e   i : t y p e = " T a b l e W i d g e t B a s e V i e w S t a t e " / > < / a : K e y V a l u e O f D i a g r a m O b j e c t K e y a n y T y p e z b w N T n L X > < a : K e y V a l u e O f D i a g r a m O b j e c t K e y a n y T y p e z b w N T n L X > < a : K e y > < K e y > C o l u m n s \ D a y < / K e y > < / a : K e y > < a : V a l u e   i : t y p e = " T a b l e W i d g e t B a s e V i e w S t a t e " / > < / a : K e y V a l u e O f D i a g r a m O b j e c t K e y a n y T y p e z b w N T n L X > < a : K e y V a l u e O f D i a g r a m O b j e c t K e y a n y T y p e z b w N T n L X > < a : K e y > < K e y > C o l u m n s \ M o n t h   N a m e < / K e y > < / a : K e y > < a : V a l u e   i : t y p e = " T a b l e W i d g e t B a s e V i e w S t a t e " / > < / a : K e y V a l u e O f D i a g r a m O b j e c t K e y a n y T y p e z b w N T n L X > < a : K e y V a l u e O f D i a g r a m O b j e c t K e y a n y T y p e z b w N T n L X > < a : K e y > < K e y > C o l u m n s \ D a y   N a m e 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 t b l P r o d u c t s 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 t b l P r o d u c t s 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 C o l u m n s \ P r o d u c t C o d e < / K e y > < / a : K e y > < a : V a l u e   i : t y p e = " T a b l e W i d g e t B a s e V i e w S t a t e " / > < / a : K e y V a l u e O f D i a g r a m O b j e c t K e y a n y T y p e z b w N T n L X > < a : K e y V a l u e O f D i a g r a m O b j e c t K e y a n y T y p e z b w N T n L X > < a : K e y > < K e y > C o l u m n s \ P r o d u c t N a m e < / K e y > < / a : K e y > < a : V a l u e   i : t y p e = " T a b l e W i d g e t B a s e V i e w S t a t e " / > < / a : K e y V a l u e O f D i a g r a m O b j e c t K e y a n y T y p e z b w N T n L X > < a : K e y V a l u e O f D i a g r a m O b j e c t K e y a n y T y p e z b w N T n L X > < a : K e y > < K e y > C o l u m n s \ D e p a r t m e n t < / K e y > < / a : K e y > < a : V a l u e   i : t y p e = " T a b l e W i d g e t B a s e V i e w S t a t e " / > < / a : K e y V a l u e O f D i a g r a m O b j e c t K e y a n y T y p e z b w N T n L X > < a : K e y V a l u e O f D i a g r a m O b j e c t K e y a n y T y p e z b w N T n L X > < a : K e y > < K e y > C o l u m n s \ C l a s s i f i c a t i o n < / K e y > < / a : K e y > < a : V a l u e   i : t y p e = " T a b l e W i d g e t B a s e V i e w S t a t e " / > < / a : K e y V a l u e O f D i a g r a m O b j e c t K e y a n y T y p e z b w N T n L X > < a : K e y V a l u e O f D i a g r a m O b j e c t K e y a n y T y p e z b w N T n L X > < a : K e y > < K e y > C o l u m n s \ C a t e g o r y < / K e y > < / a : K e y > < a : V a l u e   i : t y p e = " T a b l e W i d g e t B a s e V i e w S t a t e " / > < / a : K e y V a l u e O f D i a g r a m O b j e c t K e y a n y T y p e z b w N T n L X > < a : K e y V a l u e O f D i a g r a m O b j e c t K e y a n y T y p e z b w N T n L X > < a : K e y > < K e y > C o l u m n s \ S u b C a t e g o r y < / K e y > < / a : K e y > < a : V a l u e   i : t y p e = " T a b l e W i d g e t B a s e V i e w S t a t e " / > < / a : K e y V a l u e O f D i a g r a m O b j e c t K e y a n y T y p e z b w N T n L X > < a : K e y V a l u e O f D i a g r a m O b j e c t K e y a n y T y p e z b w N T n L X > < a : K e y > < K e y > C o l u m n s \ C o s t 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 t b l T r a n s T y p e 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 t b l T r a n s T y p e 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 C o l u m n s \ T r a n s T y p e N u m < / K e y > < / a : K e y > < a : V a l u e   i : t y p e = " T a b l e W i d g e t B a s e V i e w S t a t e " / > < / a : K e y V a l u e O f D i a g r a m O b j e c t K e y a n y T y p e z b w N T n L X > < a : K e y V a l u e O f D i a g r a m O b j e c t K e y a n y T y p e z b w N T n L X > < a : K e y > < K e y > C o l u m n s \ T r a n s T y p e N a m e 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 t b l T r a n s a c t i o n s 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 t b l T r a n s a c t i o n s 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 C o l u m n s \ T r a n s a c t i o n N u m < / 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 C o l u m n s \ C u s t N u m < / K e y > < / a : K e y > < a : V a l u e   i : t y p e = " T a b l e W i d g e t B a s e V i e w S t a t e " / > < / a : K e y V a l u e O f D i a g r a m O b j e c t K e y a n y T y p e z b w N T n L X > < a : K e y V a l u e O f D i a g r a m O b j e c t K e y a n y T y p e z b w N T n L X > < a : K e y > < K e y > C o l u m n s \ P r o d u c t N u m < / K e y > < / a : K e y > < a : V a l u e   i : t y p e = " T a b l e W i d g e t B a s e V i e w S t a t e " / > < / a : K e y V a l u e O f D i a g r a m O b j e c t K e y a n y T y p e z b w N T n L X > < a : K e y V a l u e O f D i a g r a m O b j e c t K e y a n y T y p e z b w N T n L X > < a : K e y > < K e y > C o l u m n s \ T r a n s T y p e N u m < / K e y > < / a : K e y > < a : V a l u e   i : t y p e = " T a b l e W i d g e t B a s e V i e w S t a t e " / > < / a : K e y V a l u e O f D i a g r a m O b j e c t K e y a n y T y p e z b w N T n L X > < a : K e y V a l u e O f D i a g r a m O b j e c t K e y a n y T y p e z b w N T n L X > < a : K e y > < K e y > C o l u m n s \ Q u a n t i t y < / K e y > < / a : K e y > < a : V a l u e   i : t y p e = " T a b l e W i d g e t B a s e V i e w S t a t e " / > < / a : K e y V a l u e O f D i a g r a m O b j e c t K e y a n y T y p e z b w N T n L X > < a : K e y V a l u e O f D i a g r a m O b j e c t K e y a n y T y p e z b w N T n L X > < a : K e y > < K e y > C o l u m n s \ S a l e s P r i c e < / K e y > < / a : K e y > < a : V a l u e   i : t y p e = " T a b l e W i d g e t B a s e V i e w S t a t e " / > < / a : K e y V a l u e O f D i a g r a m O b j e c t K e y a n y T y p e z b w N T n L X > < a : K e y V a l u e O f D i a g r a m O b j e c t K e y a n y T y p e z b w N T n L X > < a : K e y > < K e y > C o l u m n s \ I t e m   P r i c e < / K e y > < / a : K e y > < a : V a l u e   i : t y p e = " T a b l e W i d g e t B a s e V i e w S t a t e " / > < / a : K e y V a l u e O f D i a g r a m O b j e c t K e y a n y T y p e z b w N T n L X > < a : K e y V a l u e O f D i a g r a m O b j e c t K e y a n y T y p e z b w N T n L X > < a : K e y > < K e y > C o l u m n s \ I t e m   C o s t < / 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9.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 t b l C u s t o m e r _ b 0 5 0 b 8 d 6 - f a 9 f - 4 5 9 f - 9 f e 9 - b 3 3 b 6 6 d 1 7 4 6 1 < / K e y > < V a l u e   x m l n s : a = " h t t p : / / s c h e m a s . d a t a c o n t r a c t . o r g / 2 0 0 4 / 0 7 / M i c r o s o f t . A n a l y s i s S e r v i c e s . C o m m o n " > < a : H a s F o c u s > t r u e < / a : H a s F o c u s > < a : S i z e A t D p i 9 6 > 1 1 3 < / a : S i z e A t D p i 9 6 > < a : V i s i b l e > t r u e < / a : V i s i b l e > < / V a l u e > < / K e y V a l u e O f s t r i n g S a n d b o x E d i t o r . M e a s u r e G r i d S t a t e S c d E 3 5 R y > < K e y V a l u e O f s t r i n g S a n d b o x E d i t o r . M e a s u r e G r i d S t a t e S c d E 3 5 R y > < K e y > t b l T r a n s T y p e _ b 5 d e 2 2 4 2 - a e 2 4 - 4 6 1 2 - 8 a 1 e - f 7 8 c 1 8 d 1 8 9 8 7 < / K e y > < V a l u e   x m l n s : a = " h t t p : / / s c h e m a s . d a t a c o n t r a c t . o r g / 2 0 0 4 / 0 7 / M i c r o s o f t . A n a l y s i s S e r v i c e s . C o m m o n " > < a : H a s F o c u s > t r u e < / a : H a s F o c u s > < a : S i z e A t D p i 9 6 > 1 1 3 < / a : S i z e A t D p i 9 6 > < a : V i s i b l e > t r u e < / a : V i s i b l e > < / V a l u e > < / K e y V a l u e O f s t r i n g S a n d b o x E d i t o r . M e a s u r e G r i d S t a t e S c d E 3 5 R y > < K e y V a l u e O f s t r i n g S a n d b o x E d i t o r . M e a s u r e G r i d S t a t e S c d E 3 5 R y > < K e y > t b l T r a n s a c t i o n s _ 8 8 3 d 8 0 d f - 9 d 0 2 - 4 8 6 1 - 9 8 9 f - b 3 c d d 2 7 9 b d 6 c < / K e y > < V a l u e   x m l n s : a = " h t t p : / / s c h e m a s . d a t a c o n t r a c t . o r g / 2 0 0 4 / 0 7 / M i c r o s o f t . A n a l y s i s S e r v i c e s . C o m m o n " > < a : H a s F o c u s > f a l s e < / a : H a s F o c u s > < a : S i z e A t D p i 9 6 > 1 1 3 < / a : S i z e A t D p i 9 6 > < a : V i s i b l e > t r u e < / a : V i s i b l e > < / V a l u e > < / K e y V a l u e O f s t r i n g S a n d b o x E d i t o r . M e a s u r e G r i d S t a t e S c d E 3 5 R y > < K e y V a l u e O f s t r i n g S a n d b o x E d i t o r . M e a s u r e G r i d S t a t e S c d E 3 5 R y > < K e y > C a l e n d a r _ 9 8 e 8 4 e 1 7 - 9 5 a 2 - 4 b 7 0 - 8 b a a - b 6 5 d 0 b 7 1 9 8 6 4 < / K e y > < V a l u e   x m l n s : a = " h t t p : / / s c h e m a s . d a t a c o n t r a c t . o r g / 2 0 0 4 / 0 7 / M i c r o s o f t . A n a l y s i s S e r v i c e s . C o m m o n " > < a : H a s F o c u s > t r u e < / a : H a s F o c u s > < a : S i z e A t D p i 9 6 > 1 1 3 < / a : S i z e A t D p i 9 6 > < a : V i s i b l e > t r u e < / a : V i s i b l e > < / V a l u e > < / K e y V a l u e O f s t r i n g S a n d b o x E d i t o r . M e a s u r e G r i d S t a t e S c d E 3 5 R y > < K e y V a l u e O f s t r i n g S a n d b o x E d i t o r . M e a s u r e G r i d S t a t e S c d E 3 5 R y > < K e y > t b l P r o d u c t s _ e b 6 1 b 3 d 1 - b a 3 f - 4 5 2 1 - 9 8 a 0 - 0 d 0 3 5 e 0 3 4 7 a b < / 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3.xml>��< ? x m l   v e r s i o n = " 1 . 0 "   e n c o d i n g = " U T F - 1 6 " ? > < G e m i n i   x m l n s = " h t t p : / / g e m i n i / p i v o t c u s t o m i z a t i o n / S h o w H i d d e n " > < C u s t o m C o n t e n t > < ! [ C D A T A [ T r u e ] ] > < / C u s t o m C o n t e n t > < / G e m i n i > 
</file>

<file path=customXml/item30.xml>��< ? x m l   v e r s i o n = " 1 . 0 "   e n c o d i n g = " U T F - 1 6 " ? > < G e m i n i   x m l n s = " h t t p : / / g e m i n i / p i v o t c u s t o m i z a t i o n / b 5 6 8 d 6 3 e - 0 f 0 5 - 4 b 1 6 - a a 0 5 - e b 8 7 a b 6 b 4 5 a 0 " > < 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i t e m > < M e a s u r e N a m e > T O T A L Y T D < / M e a s u r e N a m e > < D i s p l a y N a m e > T O T A L Y T D < / D i s p l a y N a m e > < V i s i b l e > F a l s e < / V i s i b l e > < / i t e m > < / C a l c u l a t e d F i e l d s > < S A H o s t H a s h > 0 < / S A H o s t H a s h > < G e m i n i F i e l d L i s t V i s i b l e > T r u e < / G e m i n i F i e l d L i s t V i s i b l e > < / S e t t i n g s > ] ] > < / C u s t o m C o n t e n t > < / G e m i n i > 
</file>

<file path=customXml/item31.xml>��< ? x m l   v e r s i o n = " 1 . 0 "   e n c o d i n g = " U T F - 1 6 " ? > < G e m i n i   x m l n s = " h t t p : / / g e m i n i / p i v o t c u s t o m i z a t i o n / e c 9 7 9 f 4 c - 6 b e 8 - 4 a 1 9 - 8 d 9 f - 2 4 7 3 2 3 3 b 4 6 1 0 " > < 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i t e m > < M e a s u r e N a m e > T O T A L Y T D < / M e a s u r e N a m e > < D i s p l a y N a m e > T O T A L Y T D < / D i s p l a y N a m e > < V i s i b l e > F a l s e < / V i s i b l e > < / i t e m > < / C a l c u l a t e d F i e l d s > < S A H o s t H a s h > 0 < / S A H o s t H a s h > < G e m i n i F i e l d L i s t V i s i b l e > T r u e < / G e m i n i F i e l d L i s t V i s i b l e > < / S e t t i n g s > ] ] > < / C u s t o m C o n t e n t > < / G e m i n i > 
</file>

<file path=customXml/item32.xml>��< ? x m l   v e r s i o n = " 1 . 0 "   e n c o d i n g = " U T F - 1 6 " ? > < G e m i n i   x m l n s = " h t t p : / / g e m i n i / p i v o t c u s t o m i z a t i o n / a a 4 1 f e 7 1 - 9 9 2 4 - 4 f e 7 - a 2 f d - 0 f 4 e d 0 b b 4 a 1 8 " > < 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i t e m > < M e a s u r e N a m e > T O T A L Y T D < / M e a s u r e N a m e > < D i s p l a y N a m e > T O T A L Y T D < / D i s p l a y N a m e > < V i s i b l e > F a l s e < / V i s i b l e > < / i t e m > < / C a l c u l a t e d F i e l d s > < S A H o s t H a s h > 0 < / S A H o s t H a s h > < G e m i n i F i e l d L i s t V i s i b l e > T r u e < / G e m i n i F i e l d L i s t V i s i b l e > < / S e t t i n g s > ] ] > < / C u s t o m C o n t e n t > < / G e m i n i > 
</file>

<file path=customXml/item33.xml>��< ? x m l   v e r s i o n = " 1 . 0 "   e n c o d i n g = " U T F - 1 6 " ? > < G e m i n i   x m l n s = " h t t p : / / g e m i n i / p i v o t c u s t o m i z a t i o n / S a n d b o x N o n E m p t y " > < C u s t o m C o n t e n t > < ! [ C D A T A [ 1 ] ] > < / C u s t o m C o n t e n t > < / G e m i n i > 
</file>

<file path=customXml/item34.xml>��< ? x m l   v e r s i o n = " 1 . 0 "   e n c o d i n g = " U T F - 1 6 " ? > < G e m i n i   x m l n s = " h t t p : / / g e m i n i / p i v o t c u s t o m i z a t i o n / I s S a n d b o x E m b e d d e d " > < C u s t o m C o n t e n t > < ! [ C D A T A [ y e s ] ] > < / C u s t o m C o n t e n t > < / G e m i n i > 
</file>

<file path=customXml/item35.xml>��< ? x m l   v e r s i o n = " 1 . 0 "   e n c o d i n g = " U T F - 1 6 " ? > < G e m i n i   x m l n s = " h t t p : / / g e m i n i / p i v o t c u s t o m i z a t i o n / P o w e r P i v o t V e r s i o n " > < C u s t o m C o n t e n t > < ! [ C D A T A [ 2 0 1 5 . 1 3 0 . 1 6 0 6 . 1 ] ] > < / C u s t o m C o n t e n t > < / G e m i n i > 
</file>

<file path=customXml/item36.xml>��< ? x m l   v e r s i o n = " 1 . 0 "   e n c o d i n g = " U T F - 1 6 " ? > < G e m i n i   x m l n s = " h t t p : / / g e m i n i / p i v o t c u s t o m i z a t i o n / R e l a t i o n s h i p A u t o D e t e c t i o n E n a b l e d " > < C u s t o m C o n t e n t > < ! [ C D A T A [ T r u e ] ] > < / C u s t o m C o n t e n t > < / G e m i n i > 
</file>

<file path=customXml/item3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 2 0 2 5 - 0 3 - 1 2 T 0 0 : 5 7 : 1 3 . 3 0 9 3 7 8 9 + 1 0 : 0 0 < / L a s t P r o c e s s e d T i m e > < / D a t a M o d e l i n g S a n d b o x . S e r i a l i z e d S a n d b o x E r r o r C a c h e > ] ] > < / C u s t o m C o n t e n t > < / G e m i n i > 
</file>

<file path=customXml/item4.xml>��< ? x m l   v e r s i o n = " 1 . 0 "   e n c o d i n g = " U T F - 1 6 " ? > < G e m i n i   x m l n s = " h t t p : / / g e m i n i / p i v o t c u s t o m i z a t i o n / 1 0 a f f b 1 8 - e 8 7 1 - 4 c e 6 - 8 5 6 1 - f d e 7 0 0 7 f 1 2 e c " > < 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i t e m > < M e a s u r e N a m e > T O T A L Y T D < / M e a s u r e N a m e > < D i s p l a y N a m e > T O T A L Y T D < / D i s p l a y N a m e > < V i s i b l e > F a l s e < / V i s i b l e > < / i t e m > < / C a l c u l a t e d F i e l d s > < S A H o s t H a s h > 0 < / S A H o s t H a s h > < G e m i n i F i e l d L i s t V i s i b l e > T r u e < / G e m i n i F i e l d L i s t V i s i b l e > < / S e t t i n g s > ] ] > < / C u s t o m C o n t e n t > < / G e m i n i > 
</file>

<file path=customXml/item5.xml>��< ? x m l   v e r s i o n = " 1 . 0 "   e n c o d i n g = " U T F - 1 6 " ? > < G e m i n i   x m l n s = " h t t p : / / g e m i n i / p i v o t c u s t o m i z a t i o n / d f 2 3 e 1 0 e - a 8 2 c - 4 c 0 8 - a 4 4 2 - f 1 5 1 9 1 6 0 f 4 e 8 " > < 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6.xml>��< ? x m l   v e r s i o n = " 1 . 0 "   e n c o d i n g = " U T F - 1 6 " ? > < G e m i n i   x m l n s = " h t t p : / / g e m i n i / p i v o t c u s t o m i z a t i o n / 5 1 c 9 a 4 6 d - 1 0 2 7 - 4 1 e e - a a 1 e - 1 0 f 5 d 3 6 4 7 5 3 b " > < C u s t o m C o n t e n t > < ! [ C D A T A [ < ? x m l   v e r s i o n = " 1 . 0 "   e n c o d i n g = " u t f - 1 6 " ? > < S e t t i n g s > < C a l c u l a t e d F i e l d s > < i t e m > < M e a s u r e N a m e > T o t a l   S a l e s < / M e a s u r e N a m e > < D i s p l a y N a m e > T o t a l   S a l e s < / D i s p l a y N a m e > < V i s i b l e > F a l s e < / V i s i b l e > < / i t e m > < i t e m > < M e a s u r e N a m e > N o .   o f   S a l e s < / M e a s u r e N a m e > < D i s p l a y N a m e > N o .   o f   S a l e s < / D i s p l a y N a m e > < V i s i b l e > F a l s e < / V i s i b l e > < / i t e m > < i t e m > < M e a s u r e N a m e > T o t a l   C o s t < / M e a s u r e N a m e > < D i s p l a y N a m e > T o t a l   C o s t < / D i s p l a y N a m e > < V i s i b l e > F a l s e < / V i s i b l e > < / i t e m > < i t e m > < M e a s u r e N a m e > T O T A L Y T D < / M e a s u r e N a m e > < D i s p l a y N a m e > T O T A L Y T D < / D i s p l a y N a m e > < V i s i b l e > F a l s e < / V i s i b l e > < / i t e m > < i t e m > < M e a s u r e N a m e > M a r g i n   % < / M e a s u r e N a m e > < D i s p l a y N a m e > M a r g i n   % < / D i s p l a y N a m e > < V i s i b l e > F a l s e < / V i s i b l e > < S u b c o l u m n s > < i t e m > < R o l e > V a l u e < / R o l e > < D i s p l a y N a m e > M a r g i n   %   V a l u e < / D i s p l a y N a m e > < V i s i b l e > F a l s e < / V i s i b l e > < / i t e m > < i t e m > < R o l e > S t a t u s < / R o l e > < D i s p l a y N a m e > M a r g i n   %   S t a t u s < / D i s p l a y N a m e > < V i s i b l e > F a l s e < / V i s i b l e > < / i t e m > < i t e m > < R o l e > G o a l < / R o l e > < D i s p l a y N a m e > M a r g i n   %   T a r g e t < / D i s p l a y N a m e > < V i s i b l e > F a l s e < / V i s i b l e > < / i t e m > < / S u b c o l u m n s > < / i t e m > < / C a l c u l a t e d F i e l d s > < S A H o s t H a s h > 0 < / S A H o s t H a s h > < G e m i n i F i e l d L i s t V i s i b l e > T r u e < / G e m i n i F i e l d L i s t V i s i b l e > < / S e t t i n g s > ] ] > < / C u s t o m C o n t e n t > < / G e m i n i > 
</file>

<file path=customXml/item7.xml>��< ? x m l   v e r s i o n = " 1 . 0 "   e n c o d i n g = " u t f - 1 6 " ? > < D a t a M a s h u p   x m l n s = " h t t p : / / s c h e m a s . m i c r o s o f t . c o m / D a t a M a s h u p " > A A A A A A A G A A B Q S w M E F A A C A A g A 0 Z s t V x p U D Y y j A A A A 9 g A A A B I A H A B D b 2 5 m a W c v U G F j a 2 F n Z S 5 4 b W w g o h g A K K A U A A A A A A A A A A A A A A A A A A A A A A A A A A A A h Y 9 B D o I w F E S v Q r q n L X V j y K f G u J X E x G j c N q V C I 3 w M L Z a 7 u f B I X k G M o u 5 c z p u 3 m L l f b 7 A Y m j q 6 m M 7 Z F j O S U E 4 i g 7 o t L J Y Z 6 f 0 x n p O F h I 3 S J 1 W a a J T R p Y M r M l J 5 f 0 4 Z C y H Q M K N t V z L B e c I O + X q r K 9 M o 8 p H t f z m 2 6 L x C b Y i E / W u M F D Q R n A o h K A c 2 Q c g t f g U x 7 n 2 2 P x B W f e 3 7 z k i D 8 X I H b I r A 3 h / k A 1 B L A w Q U A A I A C A D R m y 1 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0 Z s t V 9 n V p J L 7 A g A A + w s A A B M A H A B G b 3 J t d W x h c y 9 T Z W N 0 a W 9 u M S 5 t I K I Y A C i g F A A A A A A A A A A A A A A A A A A A A A A A A A A A A L 1 W 3 2 / a M B B + R + J / s L y X M E W Z k K Y 9 r O r D F o p U r e 0 Y V K s m i i a T X M F r Y l e 2 0 4 E Q / / v 8 A 0 h I z K B S V R 4 g 3 F 3 u u / u + O y c S E k U 5 Q y P 3 2 z 1 r t 9 o t O S c C U q S m W V x I x X M Q 6 B x l o N o t p D 8 j X o g E t O V i k U A W 3 X H x O O X 8 M e j T D K K Y M w V M y Q D H n + 8 H / C + I A X 3 m 6 r 5 P G c n Q Q P A / G i h a Z H K B O y F i R Z a F S I k C O q F L X s H 8 f U u m m c F x g K v x p Y L 8 H F c i c P i N s v Q c 2 0 A 8 W Y 9 7 R J H J J t M 7 H M 8 J m + k + b p d P g H U e G x b d C s L k A x d 5 z L M i Z 8 Y p g w Z s u F p h Y 7 k p c q w r 1 E F I w U K t Q 7 T C f S q 0 g + T Q 8 F y R A 4 6 Y q m X D O F J E w Y c h z D T x e 8 5 1 p 9 2 i z N t G T R 9 N a F o k S r 6 l P l v M w / p s I 1 5 V n 3 1 Y o 8 / G E v O 0 S f j G 5 x W j B 0 9 E q F z T 0 N Q p I 1 L S B 5 o Q V R f F u r V g M y 4 8 U h b T g 7 6 Y S w M U F 0 I A S 5 a R 6 e g F E l s + i N 3 O N 5 W 5 i n t Y 6 m r U q 8 r d h D e S V 6 x u M y + Z + v T R U W q l 1 S J s B U j 1 t R P g w B 5 v Z 8 T j s j g m q x f l R 0 G Y c h t d 8 4 x I B n I g a A I e x X d M f E l T z Y M 7 c E o m t N V x E N S 4 C h E 2 f K N t X i D J H I 2 3 R U z e j 0 v U S c d L d / c I 3 7 W S D N N 7 i K f O b t c 7 v M b z 5 p N r Q I + M r S P 3 t W e 2 B N 4 N 7 M F B K r 3 1 c + r E 8 y H W y r O U + J / P K 4 0 5 B R H 1 B c / b r e C K S h V d U 1 b f L t O y H h w N G E W + O 8 j i 0 B 3 r k i f O n k E o I z p 3 J J V s m W Q m U + A K C 9 H o K a N K a R h 7 8 X V 5 w 9 W c s l m w 0 9 N 9 X y y U I D 9 J V o C M L o T g o p z t I T B N m G 7 f 8 i 9 L L O f Y m A N v X f b J b g O 6 Z r P s i V F d z h d I 3 i z E J G + c Q Z X k l 0 y 6 c n 4 B E a e t v o 3 c L L 1 J H R l D s J G g O l E e l G u 9 T H M / z H 4 l G s f F V o G s 5 U S k H l k e w d n m x y a 0 C q P / v 6 Q d Z H f l / 1 g O A l f i G 3 0 Z a w m 7 W z x / a 6 d g 7 o H h 3 U 2 1 T r 8 / 3 A E 8 H g U f Q s 6 f D X a h V 0 S / j E B l x n t 6 l y h L V O C r c f c Q 3 D 9 A P P n O / g F Q S w E C L Q A U A A I A C A D R m y 1 X G l Q N j K M A A A D 2 A A A A E g A A A A A A A A A A A A A A A A A A A A A A Q 2 9 u Z m l n L 1 B h Y 2 t h Z 2 U u e G 1 s U E s B A i 0 A F A A C A A g A 0 Z s t V w / K 6 a u k A A A A 6 Q A A A B M A A A A A A A A A A A A A A A A A 7 w A A A F t D b 2 5 0 Z W 5 0 X 1 R 5 c G V z X S 5 4 b W x Q S w E C L Q A U A A I A C A D R m y 1 X 2 d W k k v s C A A D 7 C w A A E w A A A A A A A A A A A A A A A A D g A Q A A R m 9 y b X V s Y X M v U 2 V j d G l v b j E u b V B L B Q Y A A A A A A w A D A M I A A A A o B Q 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1 N w A A A A A A A N M 3 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0 Y m x D d X N 0 b 2 1 l c 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x 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w I i A v P j x F b n R y e S B U e X B l P S J B Z G R l Z F R v R G F 0 Y U 1 v Z G V s I i B W Y W x 1 Z T 0 i b D E i I C 8 + P E V u d H J 5 I F R 5 c G U 9 I k Z p b G x D b 3 V u d C I g V m F s d W U 9 I m w 1 M j A i I C 8 + P E V u d H J 5 I F R 5 c G U 9 I k Z p b G x F c n J v c k N v Z G U i I F Z h b H V l P S J z V W 5 r b m 9 3 b i I g L z 4 8 R W 5 0 c n k g V H l w Z T 0 i R m l s b E V y c m 9 y Q 2 9 1 b n Q i I F Z h b H V l P S J s M C I g L z 4 8 R W 5 0 c n k g V H l w Z T 0 i R m l s b E x h c 3 R V c G R h d G V k I i B W Y W x 1 Z T 0 i Z D I w M j M t M D k t M T N U M D g 6 M j k 6 M D g u N D E 5 M T g 2 N l o i I C 8 + P E V u d H J 5 I F R 5 c G U 9 I k Z p b G x D b 2 x 1 b W 5 U e X B l c y I g V m F s d W U 9 I n N C Z 1 l H Q m d Z P S I g L z 4 8 R W 5 0 c n k g V H l w Z T 0 i R m l s b E N v b H V t b k 5 h b W V z I i B W Y W x 1 Z T 0 i c 1 s m c X V v d D t D d X N 0 T n V t J n F 1 b 3 Q 7 L C Z x d W 9 0 O 0 Z p c n N 0 T m F t Z S Z x d W 9 0 O y w m c X V v d D t M Y X N 0 T m F t Z S Z x d W 9 0 O y w m c X V v d D t D a X R 5 J n F 1 b 3 Q 7 L C Z x d W 9 0 O 1 N 0 Y X R l L 1 J l Z 2 l v b i Z x d W 9 0 O 1 0 i I C 8 + P E V u d H J 5 I F R 5 c G U 9 I k Z p b G x T d G F 0 d X M i I F Z h b H V l P S J z Q 2 9 t c G x l d G U i I C 8 + P E V u d H J 5 I F R 5 c G U 9 I l J l b G F 0 a W 9 u c 2 h p c E l u Z m 9 D b 2 5 0 Y W l u Z X I i I F Z h b H V l P S J z e y Z x d W 9 0 O 2 N v b H V t b k N v d W 5 0 J n F 1 b 3 Q 7 O j U s J n F 1 b 3 Q 7 a 2 V 5 Q 2 9 s d W 1 u T m F t Z X M m c X V v d D s 6 W 1 0 s J n F 1 b 3 Q 7 c X V l c n l S Z W x h d G l v b n N o a X B z J n F 1 b 3 Q 7 O l t d L C Z x d W 9 0 O 2 N v b H V t b k l k Z W 5 0 a X R p Z X M m c X V v d D s 6 W y Z x d W 9 0 O 1 N l Y 3 R p b 2 4 x L 3 R i b E N 1 c 3 R v b W V y L 0 N o Y W 5 n Z W Q g V H l w Z S 5 7 Q 3 V z d E 5 1 b S w w f S Z x d W 9 0 O y w m c X V v d D t T Z W N 0 a W 9 u M S 9 0 Y m x D d X N 0 b 2 1 l c i 9 D a G F u Z 2 V k I F R 5 c G U u e 0 Z p c n N 0 T m F t Z S w x f S Z x d W 9 0 O y w m c X V v d D t T Z W N 0 a W 9 u M S 9 0 Y m x D d X N 0 b 2 1 l c i 9 D a G F u Z 2 V k I F R 5 c G U u e 0 x h c 3 R O Y W 1 l L D J 9 J n F 1 b 3 Q 7 L C Z x d W 9 0 O 1 N l Y 3 R p b 2 4 x L 3 R i b E N 1 c 3 R v b W V y L 0 N o Y W 5 n Z W Q g V H l w Z S 5 7 Q 2 l 0 e S w z f S Z x d W 9 0 O y w m c X V v d D t T Z W N 0 a W 9 u M S 9 0 Y m x D d X N 0 b 2 1 l c i 9 D a G F u Z 2 V k I F R 5 c G U u e 1 N 0 Y X R l L 1 J l Z 2 l v b i w 0 f S Z x d W 9 0 O 1 0 s J n F 1 b 3 Q 7 Q 2 9 s d W 1 u Q 2 9 1 b n Q m c X V v d D s 6 N S w m c X V v d D t L Z X l D b 2 x 1 b W 5 O Y W 1 l c y Z x d W 9 0 O z p b X S w m c X V v d D t D b 2 x 1 b W 5 J Z G V u d G l 0 a W V z J n F 1 b 3 Q 7 O l s m c X V v d D t T Z W N 0 a W 9 u M S 9 0 Y m x D d X N 0 b 2 1 l c i 9 D a G F u Z 2 V k I F R 5 c G U u e 0 N 1 c 3 R O d W 0 s M H 0 m c X V v d D s s J n F 1 b 3 Q 7 U 2 V j d G l v b j E v d G J s Q 3 V z d G 9 t Z X I v Q 2 h h b m d l Z C B U e X B l L n t G a X J z d E 5 h b W U s M X 0 m c X V v d D s s J n F 1 b 3 Q 7 U 2 V j d G l v b j E v d G J s Q 3 V z d G 9 t Z X I v Q 2 h h b m d l Z C B U e X B l L n t M Y X N 0 T m F t Z S w y f S Z x d W 9 0 O y w m c X V v d D t T Z W N 0 a W 9 u M S 9 0 Y m x D d X N 0 b 2 1 l c i 9 D a G F u Z 2 V k I F R 5 c G U u e 0 N p d H k s M 3 0 m c X V v d D s s J n F 1 b 3 Q 7 U 2 V j d G l v b j E v d G J s Q 3 V z d G 9 t Z X I v Q 2 h h b m d l Z C B U e X B l L n t T d G F 0 Z S 9 S Z W d p b 2 4 s N H 0 m c X V v d D t d L C Z x d W 9 0 O 1 J l b G F 0 a W 9 u c 2 h p c E l u Z m 8 m c X V v d D s 6 W 1 1 9 I i A v P j w v U 3 R h Y m x l R W 5 0 c m l l c z 4 8 L 0 l 0 Z W 0 + P E l 0 Z W 0 + P E l 0 Z W 1 M b 2 N h d G l v b j 4 8 S X R l b V R 5 c G U + R m 9 y b X V s Y T w v S X R l b V R 5 c G U + P E l 0 Z W 1 Q Y X R o P l N l Y 3 R p b 2 4 x L 3 R i b E N 1 c 3 R v b W V y L 1 N v d X J j Z T w v S X R l b V B h d G g + P C 9 J d G V t T G 9 j Y X R p b 2 4 + P F N 0 Y W J s Z U V u d H J p Z X M g L z 4 8 L 0 l 0 Z W 0 + P E l 0 Z W 0 + P E l 0 Z W 1 M b 2 N h d G l v b j 4 8 S X R l b V R 5 c G U + R m 9 y b X V s Y T w v S X R l b V R 5 c G U + P E l 0 Z W 1 Q Y X R o P l N l Y 3 R p b 2 4 x L 3 R i b E N 1 c 3 R v b W V y L 3 R i b E N 1 c 3 R v b W V y X 1 R h Y m x l P C 9 J d G V t U G F 0 a D 4 8 L 0 l 0 Z W 1 M b 2 N h d G l v b j 4 8 U 3 R h Y m x l R W 5 0 c m l l c y A v P j w v S X R l b T 4 8 S X R l b T 4 8 S X R l b U x v Y 2 F 0 a W 9 u P j x J d G V t V H l w Z T 5 G b 3 J t d W x h P C 9 J d G V t V H l w Z T 4 8 S X R l b V B h d G g + U 2 V j d G l v b j E v d G J s Q 3 V z d G 9 t Z X I v Q 2 h h b m d l Z C U y M F R 5 c G U 8 L 0 l 0 Z W 1 Q Y X R o P j w v S X R l b U x v Y 2 F 0 a W 9 u P j x T d G F i b G V F b n R y a W V z I C 8 + P C 9 J d G V t P j x J d G V t P j x J d G V t T G 9 j Y X R p b 2 4 + P E l 0 Z W 1 U e X B l P k Z v c m 1 1 b G E 8 L 0 l 0 Z W 1 U e X B l P j x J d G V t U G F 0 a D 5 T Z W N 0 a W 9 u M S 9 0 Y m x Q c m 9 k d W N 0 c z w v S X R l b V B h d G g + P C 9 J d G V t T G 9 j Y X R p b 2 4 + P F N 0 Y W J s Z U V u d H J p Z X M + P E V u d H J 5 I F R 5 c G U 9 I k l z U H J p d m F 0 Z S I g V m F s d W U 9 I m w w I i A v P j x F b n R y e S B U e X B l P S J G a W x s R W 5 h Y m x l Z C I g V m F s d W U 9 I m w w I i A v P j x F b n R y e S B U e X B l P S J G a W x s T 2 J q Z W N 0 V H l w Z S I g V m F s d W U 9 I n N Q a X Z v d F R h Y m x l I i A v P j x F b n R y e S B U e X B l P S J G a W x s V G 9 E Y X R h T W 9 k Z W x F b m F i b G V k I i B W Y W x 1 Z T 0 i b D E i I C 8 + P E V u d H J 5 I F R 5 c G U 9 I k J 1 Z m Z l c k 5 l e H R S Z W Z y Z X N o I i B W Y W x 1 Z T 0 i b D E i I C 8 + P E V u d H J 5 I F R 5 c G U 9 I l J l c 3 V s d F R 5 c G U i I F Z h b H V l P S J z V G F i b G U i I C 8 + P E V u d H J 5 I F R 5 c G U 9 I k 5 h b W V V c G R h d G V k Q W Z 0 Z X J G a W x s I i B W Y W x 1 Z T 0 i b D A i I C 8 + P E V u d H J 5 I F R 5 c G U 9 I k 5 h d m l n Y X R p b 2 5 T d G V w T m F t Z S I g V m F s d W U 9 I n N O Y X Z p Z 2 F 0 a W 9 u I i A v P j x F b n R y e S B U e X B l P S J Q a X Z v d E 9 i a m V j d E 5 h b W U i I F Z h b H V l P S J z Q 2 F s Y 3 V s Y X R p b 2 5 z I V N h b G V z R G l z d H J p Y n V 0 a W 9 u I i A v P j x F b n R y e S B U e X B l P S J G a W x s Z W R D b 2 1 w b G V 0 Z V J l c 3 V s d F R v V 2 9 y a 3 N o Z W V 0 I i B W Y W x 1 Z T 0 i b D A i I C 8 + P E V u d H J 5 I F R 5 c G U 9 I k F k Z G V k V G 9 E Y X R h T W 9 k Z W w i I F Z h b H V l P S J s M S I g L z 4 8 R W 5 0 c n k g V H l w Z T 0 i R m l s b E N v d W 5 0 I i B W Y W x 1 Z T 0 i b D M z M y I g L z 4 8 R W 5 0 c n k g V H l w Z T 0 i R m l s b E V y c m 9 y Q 2 9 k Z S I g V m F s d W U 9 I n N V b m t u b 3 d u I i A v P j x F b n R y e S B U e X B l P S J G a W x s R X J y b 3 J D b 3 V u d C I g V m F s d W U 9 I m w w I i A v P j x F b n R y e S B U e X B l P S J G a W x s T G F z d F V w Z G F 0 Z W Q i I F Z h b H V l P S J k M j A y M y 0 w O S 0 x M 1 Q w O D o y O T o w O C 4 0 M j U x O D M z W i I g L z 4 8 R W 5 0 c n k g V H l w Z T 0 i R m l s b E N v b H V t b l R 5 c G V z I i B W Y W x 1 Z T 0 i c 0 J n W U d C Z 1 l H R V E 9 P S I g L z 4 8 R W 5 0 c n k g V H l w Z T 0 i R m l s b E N v b H V t b k 5 h b W V z I i B W Y W x 1 Z T 0 i c 1 s m c X V v d D t Q c m 9 k d W N 0 Q 2 9 k Z S Z x d W 9 0 O y w m c X V v d D t Q c m 9 k d W N 0 T m F t Z S Z x d W 9 0 O y w m c X V v d D t E Z X B h c n R t Z W 5 0 J n F 1 b 3 Q 7 L C Z x d W 9 0 O 0 N s Y X N z a W Z p Y 2 F 0 a W 9 u J n F 1 b 3 Q 7 L C Z x d W 9 0 O 0 N h d G V n b 3 J 5 J n F 1 b 3 Q 7 L C Z x d W 9 0 O 1 N 1 Y k N h d G V n b 3 J 5 J n F 1 b 3 Q 7 L C Z x d W 9 0 O 0 N v c 3 Q m c X V v d D t d I i A v P j x F b n R y e S B U e X B l P S J G a W x s U 3 R h d H V z I i B W Y W x 1 Z T 0 i c 0 N v b X B s Z X R l I i A v P j x F b n R y e S B U e X B l P S J S Z W x h d G l v b n N o a X B J b m Z v Q 2 9 u d G F p b m V y I i B W Y W x 1 Z T 0 i c 3 s m c X V v d D t j b 2 x 1 b W 5 D b 3 V u d C Z x d W 9 0 O z o 3 L C Z x d W 9 0 O 2 t l e U N v b H V t b k 5 h b W V z J n F 1 b 3 Q 7 O l t d L C Z x d W 9 0 O 3 F 1 Z X J 5 U m V s Y X R p b 2 5 z a G l w c y Z x d W 9 0 O z p b X S w m c X V v d D t j b 2 x 1 b W 5 J Z G V u d G l 0 a W V z J n F 1 b 3 Q 7 O l s m c X V v d D t T Z W N 0 a W 9 u M S 9 0 Y m x Q c m 9 k d W N 0 c y 9 D a G F u Z 2 V k I F R 5 c G U u e 1 B y b 2 R 1 Y 3 R D b 2 R l L D B 9 J n F 1 b 3 Q 7 L C Z x d W 9 0 O 1 N l Y 3 R p b 2 4 x L 3 R i b F B y b 2 R 1 Y 3 R z L 0 N o Y W 5 n Z W Q g V H l w Z S 5 7 U H J v Z H V j d E 5 h b W U s M X 0 m c X V v d D s s J n F 1 b 3 Q 7 U 2 V j d G l v b j E v d G J s U H J v Z H V j d H M v Q 2 h h b m d l Z C B U e X B l L n t E Z X B h c n R t Z W 5 0 L D J 9 J n F 1 b 3 Q 7 L C Z x d W 9 0 O 1 N l Y 3 R p b 2 4 x L 3 R i b F B y b 2 R 1 Y 3 R z L 0 N o Y W 5 n Z W Q g V H l w Z S 5 7 Q 2 x h c 3 N p Z m l j Y X R p b 2 4 s M 3 0 m c X V v d D s s J n F 1 b 3 Q 7 U 2 V j d G l v b j E v d G J s U H J v Z H V j d H M v Q 2 h h b m d l Z C B U e X B l L n t D Y X R l Z 2 9 y e S w 0 f S Z x d W 9 0 O y w m c X V v d D t T Z W N 0 a W 9 u M S 9 0 Y m x Q c m 9 k d W N 0 c y 9 D a G F u Z 2 V k I F R 5 c G U u e 1 N 1 Y k N h d G V n b 3 J 5 L D V 9 J n F 1 b 3 Q 7 L C Z x d W 9 0 O 1 N l Y 3 R p b 2 4 x L 3 R i b F B y b 2 R 1 Y 3 R z L 0 N o Y W 5 n Z W Q g V H l w Z S 5 7 Q 2 9 z d C w 2 f S Z x d W 9 0 O 1 0 s J n F 1 b 3 Q 7 Q 2 9 s d W 1 u Q 2 9 1 b n Q m c X V v d D s 6 N y w m c X V v d D t L Z X l D b 2 x 1 b W 5 O Y W 1 l c y Z x d W 9 0 O z p b X S w m c X V v d D t D b 2 x 1 b W 5 J Z G V u d G l 0 a W V z J n F 1 b 3 Q 7 O l s m c X V v d D t T Z W N 0 a W 9 u M S 9 0 Y m x Q c m 9 k d W N 0 c y 9 D a G F u Z 2 V k I F R 5 c G U u e 1 B y b 2 R 1 Y 3 R D b 2 R l L D B 9 J n F 1 b 3 Q 7 L C Z x d W 9 0 O 1 N l Y 3 R p b 2 4 x L 3 R i b F B y b 2 R 1 Y 3 R z L 0 N o Y W 5 n Z W Q g V H l w Z S 5 7 U H J v Z H V j d E 5 h b W U s M X 0 m c X V v d D s s J n F 1 b 3 Q 7 U 2 V j d G l v b j E v d G J s U H J v Z H V j d H M v Q 2 h h b m d l Z C B U e X B l L n t E Z X B h c n R t Z W 5 0 L D J 9 J n F 1 b 3 Q 7 L C Z x d W 9 0 O 1 N l Y 3 R p b 2 4 x L 3 R i b F B y b 2 R 1 Y 3 R z L 0 N o Y W 5 n Z W Q g V H l w Z S 5 7 Q 2 x h c 3 N p Z m l j Y X R p b 2 4 s M 3 0 m c X V v d D s s J n F 1 b 3 Q 7 U 2 V j d G l v b j E v d G J s U H J v Z H V j d H M v Q 2 h h b m d l Z C B U e X B l L n t D Y X R l Z 2 9 y e S w 0 f S Z x d W 9 0 O y w m c X V v d D t T Z W N 0 a W 9 u M S 9 0 Y m x Q c m 9 k d W N 0 c y 9 D a G F u Z 2 V k I F R 5 c G U u e 1 N 1 Y k N h d G V n b 3 J 5 L D V 9 J n F 1 b 3 Q 7 L C Z x d W 9 0 O 1 N l Y 3 R p b 2 4 x L 3 R i b F B y b 2 R 1 Y 3 R z L 0 N o Y W 5 n Z W Q g V H l w Z S 5 7 Q 2 9 z d C w 2 f S Z x d W 9 0 O 1 0 s J n F 1 b 3 Q 7 U m V s Y X R p b 2 5 z a G l w S W 5 m b y Z x d W 9 0 O z p b X X 0 i I C 8 + P C 9 T d G F i b G V F b n R y a W V z P j w v S X R l b T 4 8 S X R l b T 4 8 S X R l b U x v Y 2 F 0 a W 9 u P j x J d G V t V H l w Z T 5 G b 3 J t d W x h P C 9 J d G V t V H l w Z T 4 8 S X R l b V B h d G g + U 2 V j d G l v b j E v d G J s U H J v Z H V j d H M v U 2 9 1 c m N l P C 9 J d G V t U G F 0 a D 4 8 L 0 l 0 Z W 1 M b 2 N h d G l v b j 4 8 U 3 R h Y m x l R W 5 0 c m l l c y A v P j w v S X R l b T 4 8 S X R l b T 4 8 S X R l b U x v Y 2 F 0 a W 9 u P j x J d G V t V H l w Z T 5 G b 3 J t d W x h P C 9 J d G V t V H l w Z T 4 8 S X R l b V B h d G g + U 2 V j d G l v b j E v d G J s U H J v Z H V j d H M v d G J s U H J v Z H V j d H N f V G F i b G U 8 L 0 l 0 Z W 1 Q Y X R o P j w v S X R l b U x v Y 2 F 0 a W 9 u P j x T d G F i b G V F b n R y a W V z I C 8 + P C 9 J d G V t P j x J d G V t P j x J d G V t T G 9 j Y X R p b 2 4 + P E l 0 Z W 1 U e X B l P k Z v c m 1 1 b G E 8 L 0 l 0 Z W 1 U e X B l P j x J d G V t U G F 0 a D 5 T Z W N 0 a W 9 u M S 9 0 Y m x Q c m 9 k d W N 0 c y 9 D a G F u Z 2 V k J T I w V H l w Z T w v S X R l b V B h d G g + P C 9 J d G V t T G 9 j Y X R p b 2 4 + P F N 0 Y W J s Z U V u d H J p Z X M g L z 4 8 L 0 l 0 Z W 0 + P E l 0 Z W 0 + P E l 0 Z W 1 M b 2 N h d G l v b j 4 8 S X R l b V R 5 c G U + R m 9 y b X V s Y T w v S X R l b V R 5 c G U + P E l 0 Z W 1 Q Y X R o P l N l Y 3 R p b 2 4 x L 3 R i b F R y Y W 5 z Y W N 0 a W 9 u c z w v S X R l b V B h d G g + P C 9 J d G V t T G 9 j Y X R p b 2 4 + P F N 0 Y W J s Z U V u d H J p Z X M + P E V u d H J 5 I F R 5 c G U 9 I k l z U H J p d m F 0 Z S I g V m F s d W U 9 I m w w I i A v P j x F b n R y e S B U e X B l P S J G a W x s R W 5 h Y m x l Z C I g V m F s d W U 9 I m w w I i A v P j x F b n R y e S B U e X B l P S J G a W x s T 2 J q Z W N 0 V H l w Z S I g V m F s d W U 9 I n N Q a X Z v d F R h Y m x l I i A v P j x F b n R y e S B U e X B l P S J G a W x s V G 9 E Y X R h T W 9 k Z W x F b m F i b G V k I i B W Y W x 1 Z T 0 i b D E i I C 8 + P E V u d H J 5 I F R 5 c G U 9 I k J 1 Z m Z l c k 5 l e H R S Z W Z y Z X N o I i B W Y W x 1 Z T 0 i b D E i I C 8 + P E V u d H J 5 I F R 5 c G U 9 I l J l c 3 V s d F R 5 c G U i I F Z h b H V l P S J z V G F i b G U i I C 8 + P E V u d H J 5 I F R 5 c G U 9 I k 5 h b W V V c G R h d G V k Q W Z 0 Z X J G a W x s I i B W Y W x 1 Z T 0 i b D A i I C 8 + P E V u d H J 5 I F R 5 c G U 9 I k 5 h d m l n Y X R p b 2 5 T d G V w T m F t Z S I g V m F s d W U 9 I n N O Y X Z p Z 2 F 0 a W 9 u I i A v P j x F b n R y e S B U e X B l P S J Q a X Z v d E 9 i a m V j d E 5 h b W U i I F Z h b H V l P S J z Q 2 F s Y 3 V s Y X R p b 2 5 z I V N h b G V z R G l z d H J p Y n V 0 a W 9 u I i A v P j x F b n R y e S B U e X B l P S J G a W x s Z W R D b 2 1 w b G V 0 Z V J l c 3 V s d F R v V 2 9 y a 3 N o Z W V 0 I i B W Y W x 1 Z T 0 i b D A i I C 8 + P E V u d H J 5 I F R 5 c G U 9 I k F k Z G V k V G 9 E Y X R h T W 9 k Z W w i I F Z h b H V l P S J s M S I g L z 4 8 R W 5 0 c n k g V H l w Z T 0 i R m l s b E N v d W 5 0 I i B W Y W x 1 Z T 0 i b D E 1 M z c i I C 8 + P E V u d H J 5 I F R 5 c G U 9 I k Z p b G x F c n J v c k N v Z G U i I F Z h b H V l P S J z V W 5 r b m 9 3 b i I g L z 4 8 R W 5 0 c n k g V H l w Z T 0 i R m l s b E V y c m 9 y Q 2 9 1 b n Q i I F Z h b H V l P S J s M C I g L z 4 8 R W 5 0 c n k g V H l w Z T 0 i R m l s b E x h c 3 R V c G R h d G V k I i B W Y W x 1 Z T 0 i Z D I w M j M t M D k t M T N U M D g 6 M j k 6 M D g u N D I 5 M T g x O V o i I C 8 + P E V u d H J 5 I F R 5 c G U 9 I k Z p b G x D b 2 x 1 b W 5 U e X B l c y I g V m F s d W U 9 I n N B d 2 t H Q m d N R E V S R T 0 i I C 8 + P E V u d H J 5 I F R 5 c G U 9 I k Z p b G x D b 2 x 1 b W 5 O Y W 1 l c y I g V m F s d W U 9 I n N b J n F 1 b 3 Q 7 V H J h b n N h Y 3 R p b 2 5 O d W 0 m c X V v d D s s J n F 1 b 3 Q 7 R G F 0 Z S Z x d W 9 0 O y w m c X V v d D t D d X N 0 T n V t J n F 1 b 3 Q 7 L C Z x d W 9 0 O 1 B y b 2 R 1 Y 3 R O d W 0 m c X V v d D s s J n F 1 b 3 Q 7 V H J h b n N U e X B l T n V t J n F 1 b 3 Q 7 L C Z x d W 9 0 O 1 F 1 Y W 5 0 a X R 5 J n F 1 b 3 Q 7 L C Z x d W 9 0 O 1 N h b G V z U H J p Y 2 U m c X V v d D s s J n F 1 b 3 Q 7 S X R l b S B Q c m l j Z S Z x d W 9 0 O 1 0 i I C 8 + P E V u d H J 5 I F R 5 c G U 9 I k Z p b G x T d G F 0 d X M i I F Z h b H V l P S J z Q 2 9 t c G x l d G U i I C 8 + P E V u d H J 5 I F R 5 c G U 9 I l J l b G F 0 a W 9 u c 2 h p c E l u Z m 9 D b 2 5 0 Y W l u Z X I i I F Z h b H V l P S J z e y Z x d W 9 0 O 2 N v b H V t b k N v d W 5 0 J n F 1 b 3 Q 7 O j g s J n F 1 b 3 Q 7 a 2 V 5 Q 2 9 s d W 1 u T m F t Z X M m c X V v d D s 6 W 1 0 s J n F 1 b 3 Q 7 c X V l c n l S Z W x h d G l v b n N o a X B z J n F 1 b 3 Q 7 O l t d L C Z x d W 9 0 O 2 N v b H V t b k l k Z W 5 0 a X R p Z X M m c X V v d D s 6 W y Z x d W 9 0 O 1 N l Y 3 R p b 2 4 x L 3 R i b F R y Y W 5 z Y W N 0 a W 9 u c y 9 D a G F u Z 2 V k I F R 5 c G U u e 1 R y Y W 5 z Y W N 0 a W 9 u T n V t L D B 9 J n F 1 b 3 Q 7 L C Z x d W 9 0 O 1 N l Y 3 R p b 2 4 x L 3 R i b F R y Y W 5 z Y W N 0 a W 9 u c y 9 D a G F u Z 2 V k I F R 5 c G U u e 0 R h d G U s M X 0 m c X V v d D s s J n F 1 b 3 Q 7 U 2 V j d G l v b j E v d G J s V H J h b n N h Y 3 R p b 2 5 z L 0 N o Y W 5 n Z W Q g V H l w Z S 5 7 Q 3 V z d E 5 1 b S w y f S Z x d W 9 0 O y w m c X V v d D t T Z W N 0 a W 9 u M S 9 0 Y m x U c m F u c 2 F j d G l v b n M v Q 2 h h b m d l Z C B U e X B l L n t Q c m 9 k d W N 0 T n V t L D N 9 J n F 1 b 3 Q 7 L C Z x d W 9 0 O 1 N l Y 3 R p b 2 4 x L 3 R i b F R y Y W 5 z Y W N 0 a W 9 u c y 9 D a G F u Z 2 V k I F R 5 c G U u e 1 R y Y W 5 z V H l w Z U 5 1 b S w 0 f S Z x d W 9 0 O y w m c X V v d D t T Z W N 0 a W 9 u M S 9 0 Y m x U c m F u c 2 F j d G l v b n M v Q 2 h h b m d l Z C B U e X B l L n t R d W F u d G l 0 e S w 1 f S Z x d W 9 0 O y w m c X V v d D t T Z W N 0 a W 9 u M S 9 0 Y m x U c m F u c 2 F j d G l v b n M v Q 2 h h b m d l Z C B U e X B l L n t T Y W x l c 1 B y a W N l L D Z 9 J n F 1 b 3 Q 7 L C Z x d W 9 0 O 1 N l Y 3 R p b 2 4 x L 3 R i b F R y Y W 5 z Y W N 0 a W 9 u c y 9 D a G F u Z 2 V k I F R 5 c G U x L n t J d G V t I F B y a W N l L D d 9 J n F 1 b 3 Q 7 X S w m c X V v d D t D b 2 x 1 b W 5 D b 3 V u d C Z x d W 9 0 O z o 4 L C Z x d W 9 0 O 0 t l e U N v b H V t b k 5 h b W V z J n F 1 b 3 Q 7 O l t d L C Z x d W 9 0 O 0 N v b H V t b k l k Z W 5 0 a X R p Z X M m c X V v d D s 6 W y Z x d W 9 0 O 1 N l Y 3 R p b 2 4 x L 3 R i b F R y Y W 5 z Y W N 0 a W 9 u c y 9 D a G F u Z 2 V k I F R 5 c G U u e 1 R y Y W 5 z Y W N 0 a W 9 u T n V t L D B 9 J n F 1 b 3 Q 7 L C Z x d W 9 0 O 1 N l Y 3 R p b 2 4 x L 3 R i b F R y Y W 5 z Y W N 0 a W 9 u c y 9 D a G F u Z 2 V k I F R 5 c G U u e 0 R h d G U s M X 0 m c X V v d D s s J n F 1 b 3 Q 7 U 2 V j d G l v b j E v d G J s V H J h b n N h Y 3 R p b 2 5 z L 0 N o Y W 5 n Z W Q g V H l w Z S 5 7 Q 3 V z d E 5 1 b S w y f S Z x d W 9 0 O y w m c X V v d D t T Z W N 0 a W 9 u M S 9 0 Y m x U c m F u c 2 F j d G l v b n M v Q 2 h h b m d l Z C B U e X B l L n t Q c m 9 k d W N 0 T n V t L D N 9 J n F 1 b 3 Q 7 L C Z x d W 9 0 O 1 N l Y 3 R p b 2 4 x L 3 R i b F R y Y W 5 z Y W N 0 a W 9 u c y 9 D a G F u Z 2 V k I F R 5 c G U u e 1 R y Y W 5 z V H l w Z U 5 1 b S w 0 f S Z x d W 9 0 O y w m c X V v d D t T Z W N 0 a W 9 u M S 9 0 Y m x U c m F u c 2 F j d G l v b n M v Q 2 h h b m d l Z C B U e X B l L n t R d W F u d G l 0 e S w 1 f S Z x d W 9 0 O y w m c X V v d D t T Z W N 0 a W 9 u M S 9 0 Y m x U c m F u c 2 F j d G l v b n M v Q 2 h h b m d l Z C B U e X B l L n t T Y W x l c 1 B y a W N l L D Z 9 J n F 1 b 3 Q 7 L C Z x d W 9 0 O 1 N l Y 3 R p b 2 4 x L 3 R i b F R y Y W 5 z Y W N 0 a W 9 u c y 9 D a G F u Z 2 V k I F R 5 c G U x L n t J d G V t I F B y a W N l L D d 9 J n F 1 b 3 Q 7 X S w m c X V v d D t S Z W x h d G l v b n N o a X B J b m Z v J n F 1 b 3 Q 7 O l t d f S I g L z 4 8 L 1 N 0 Y W J s Z U V u d H J p Z X M + P C 9 J d G V t P j x J d G V t P j x J d G V t T G 9 j Y X R p b 2 4 + P E l 0 Z W 1 U e X B l P k Z v c m 1 1 b G E 8 L 0 l 0 Z W 1 U e X B l P j x J d G V t U G F 0 a D 5 T Z W N 0 a W 9 u M S 9 0 Y m x U c m F u c 2 F j d G l v b n M v U 2 9 1 c m N l P C 9 J d G V t U G F 0 a D 4 8 L 0 l 0 Z W 1 M b 2 N h d G l v b j 4 8 U 3 R h Y m x l R W 5 0 c m l l c y A v P j w v S X R l b T 4 8 S X R l b T 4 8 S X R l b U x v Y 2 F 0 a W 9 u P j x J d G V t V H l w Z T 5 G b 3 J t d W x h P C 9 J d G V t V H l w Z T 4 8 S X R l b V B h d G g + U 2 V j d G l v b j E v d G J s V H J h b n N h Y 3 R p b 2 5 z L 3 R i b F R y Y W 5 z Y W N 0 a W 9 u c 1 9 U Y W J s Z T w v S X R l b V B h d G g + P C 9 J d G V t T G 9 j Y X R p b 2 4 + P F N 0 Y W J s Z U V u d H J p Z X M g L z 4 8 L 0 l 0 Z W 0 + P E l 0 Z W 0 + P E l 0 Z W 1 M b 2 N h d G l v b j 4 8 S X R l b V R 5 c G U + R m 9 y b X V s Y T w v S X R l b V R 5 c G U + P E l 0 Z W 1 Q Y X R o P l N l Y 3 R p b 2 4 x L 3 R i b F R y Y W 5 z V H l w Z 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x 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w I i A v P j x F b n R y e S B U e X B l P S J B Z G R l Z F R v R G F 0 Y U 1 v Z G V s I i B W Y W x 1 Z T 0 i b D E i I C 8 + P E V u d H J 5 I F R 5 c G U 9 I k Z p b G x D b 3 V u d C I g V m F s d W U 9 I m w y I i A v P j x F b n R y e S B U e X B l P S J G a W x s R X J y b 3 J D b 2 R l I i B W Y W x 1 Z T 0 i c 1 V u a 2 5 v d 2 4 i I C 8 + P E V u d H J 5 I F R 5 c G U 9 I k Z p b G x F c n J v c k N v d W 5 0 I i B W Y W x 1 Z T 0 i b D A i I C 8 + P E V u d H J 5 I F R 5 c G U 9 I k Z p b G x M Y X N 0 V X B k Y X R l Z C I g V m F s d W U 9 I m Q y M D I z L T A 5 L T E z V D A 4 O j I 5 O j A 4 L j Q z N j E 3 N j Z a I i A v P j x F b n R y e S B U e X B l P S J G a W x s Q 2 9 s d W 1 u V H l w Z X M i I F Z h b H V l P S J z Q X d Z P S I g L z 4 8 R W 5 0 c n k g V H l w Z T 0 i R m l s b E N v b H V t b k 5 h b W V z I i B W Y W x 1 Z T 0 i c 1 s m c X V v d D t U c m F u c 1 R 5 c G V O d W 0 m c X V v d D s s J n F 1 b 3 Q 7 V H J h b n N U e X B l T m F t Z S Z x d W 9 0 O 1 0 i I C 8 + P E V u d H J 5 I F R 5 c G U 9 I k Z p b G x T d G F 0 d X M i I F Z h b H V l P S J z Q 2 9 t c G x l d G U i I C 8 + P E V u d H J 5 I F R 5 c G U 9 I l J l b G F 0 a W 9 u c 2 h p c E l u Z m 9 D b 2 5 0 Y W l u Z X I i I F Z h b H V l P S J z e y Z x d W 9 0 O 2 N v b H V t b k N v d W 5 0 J n F 1 b 3 Q 7 O j I s J n F 1 b 3 Q 7 a 2 V 5 Q 2 9 s d W 1 u T m F t Z X M m c X V v d D s 6 W 1 0 s J n F 1 b 3 Q 7 c X V l c n l S Z W x h d G l v b n N o a X B z J n F 1 b 3 Q 7 O l t d L C Z x d W 9 0 O 2 N v b H V t b k l k Z W 5 0 a X R p Z X M m c X V v d D s 6 W y Z x d W 9 0 O 1 N l Y 3 R p b 2 4 x L 3 R i b F R y Y W 5 z V H l w Z S 9 D a G F u Z 2 V k I F R 5 c G U u e 1 R y Y W 5 z V H l w Z U 5 1 b S w w f S Z x d W 9 0 O y w m c X V v d D t T Z W N 0 a W 9 u M S 9 0 Y m x U c m F u c 1 R 5 c G U v Q 2 h h b m d l Z C B U e X B l L n t U c m F u c 1 R 5 c G V O Y W 1 l L D F 9 J n F 1 b 3 Q 7 X S w m c X V v d D t D b 2 x 1 b W 5 D b 3 V u d C Z x d W 9 0 O z o y L C Z x d W 9 0 O 0 t l e U N v b H V t b k 5 h b W V z J n F 1 b 3 Q 7 O l t d L C Z x d W 9 0 O 0 N v b H V t b k l k Z W 5 0 a X R p Z X M m c X V v d D s 6 W y Z x d W 9 0 O 1 N l Y 3 R p b 2 4 x L 3 R i b F R y Y W 5 z V H l w Z S 9 D a G F u Z 2 V k I F R 5 c G U u e 1 R y Y W 5 z V H l w Z U 5 1 b S w w f S Z x d W 9 0 O y w m c X V v d D t T Z W N 0 a W 9 u M S 9 0 Y m x U c m F u c 1 R 5 c G U v Q 2 h h b m d l Z C B U e X B l L n t U c m F u c 1 R 5 c G V O Y W 1 l L D F 9 J n F 1 b 3 Q 7 X S w m c X V v d D t S Z W x h d G l v b n N o a X B J b m Z v J n F 1 b 3 Q 7 O l t d f S I g L z 4 8 L 1 N 0 Y W J s Z U V u d H J p Z X M + P C 9 J d G V t P j x J d G V t P j x J d G V t T G 9 j Y X R p b 2 4 + P E l 0 Z W 1 U e X B l P k Z v c m 1 1 b G E 8 L 0 l 0 Z W 1 U e X B l P j x J d G V t U G F 0 a D 5 T Z W N 0 a W 9 u M S 9 0 Y m x U c m F u c 1 R 5 c G U v U 2 9 1 c m N l P C 9 J d G V t U G F 0 a D 4 8 L 0 l 0 Z W 1 M b 2 N h d G l v b j 4 8 U 3 R h Y m x l R W 5 0 c m l l c y A v P j w v S X R l b T 4 8 S X R l b T 4 8 S X R l b U x v Y 2 F 0 a W 9 u P j x J d G V t V H l w Z T 5 G b 3 J t d W x h P C 9 J d G V t V H l w Z T 4 8 S X R l b V B h d G g + U 2 V j d G l v b j E v d G J s V H J h b n N U e X B l L 3 R i b F R y Y W 5 z V H l w Z V 9 U Y W J s Z T w v S X R l b V B h d G g + P C 9 J d G V t T G 9 j Y X R p b 2 4 + P F N 0 Y W J s Z U V u d H J p Z X M g L z 4 8 L 0 l 0 Z W 0 + P E l 0 Z W 0 + P E l 0 Z W 1 M b 2 N h d G l v b j 4 8 S X R l b V R 5 c G U + R m 9 y b X V s Y T w v S X R l b V R 5 c G U + P E l 0 Z W 1 Q Y X R o P l N l Y 3 R p b 2 4 x L 3 R i b F R y Y W 5 z V H l w Z S 9 D a G F u Z 2 V k J T I w V H l w Z T w v S X R l b V B h d G g + P C 9 J d G V t T G 9 j Y X R p b 2 4 + P F N 0 Y W J s Z U V u d H J p Z X M g L z 4 8 L 0 l 0 Z W 0 + P E l 0 Z W 0 + P E l 0 Z W 1 M b 2 N h d G l v b j 4 8 S X R l b V R 5 c G U + R m 9 y b X V s Y T w v S X R l b V R 5 c G U + P E l 0 Z W 1 Q Y X R o P l N l Y 3 R p b 2 4 x L 3 R i b F R y Y W 5 z Y W N 0 a W 9 u c y 9 D a G F u Z 2 V k J T I w V H l w Z T w v S X R l b V B h d G g + P C 9 J d G V t T G 9 j Y X R p b 2 4 + P F N 0 Y W J s Z U V u d H J p Z X M g L z 4 8 L 0 l 0 Z W 0 + P E l 0 Z W 0 + P E l 0 Z W 1 M b 2 N h d G l v b j 4 8 S X R l b V R 5 c G U + R m 9 y b X V s Y T w v S X R l b V R 5 c G U + P E l 0 Z W 1 Q Y X R o P l N l Y 3 R p b 2 4 x L 3 R i b F R y Y W 5 z Y W N 0 a W 9 u c y 9 B Z G R l Z C U y M E N 1 c 3 R v b T w v S X R l b V B h d G g + P C 9 J d G V t T G 9 j Y X R p b 2 4 + P F N 0 Y W J s Z U V u d H J p Z X M g L z 4 8 L 0 l 0 Z W 0 + P E l 0 Z W 0 + P E l 0 Z W 1 M b 2 N h d G l v b j 4 8 S X R l b V R 5 c G U + R m 9 y b X V s Y T w v S X R l b V R 5 c G U + P E l 0 Z W 1 Q Y X R o P l N l Y 3 R p b 2 4 x L 3 R i b F R y Y W 5 z Y W N 0 a W 9 u c y 9 D a G F u Z 2 V k J T I w V H l w Z T E 8 L 0 l 0 Z W 1 Q Y X R o P j w v S X R l b U x v Y 2 F 0 a W 9 u P j x T d G F i b G V F b n R y a W V z I C 8 + P C 9 J d G V t P j x J d G V t P j x J d G V t T G 9 j Y X R p b 2 4 + P E l 0 Z W 1 U e X B l P k Z v c m 1 1 b G E 8 L 0 l 0 Z W 1 U e X B l P j x J d G V t U G F 0 a D 5 T Z W N 0 a W 9 u M S 9 D Y W x l b m R h c j w v S X R l b V B h d G g + P C 9 J d G V t T G 9 j Y X R p b 2 4 + P F N 0 Y W J s Z U V u d H J p Z X M + P E V u d H J 5 I F R 5 c G U 9 I k l z U H J p d m F 0 Z S I g V m F s d W U 9 I m w w I i A v P j x F b n R y e S B U e X B l P S J G a W x s R W 5 h Y m x l Z C I g V m F s d W U 9 I m w w I i A v P j x F b n R y e S B U e X B l P S J G a W x s T 2 J q Z W N 0 V H l w Z S I g V m F s d W U 9 I n N Q a X Z v d F R h Y m x l I i A v P j x F b n R y e S B U e X B l P S J G a W x s V G 9 E Y X R h T W 9 k Z W x F b m F i b G V k I i B W Y W x 1 Z T 0 i b D E i I C 8 + P E V u d H J 5 I F R 5 c G U 9 I k J 1 Z m Z l c k 5 l e H R S Z W Z y Z X N o I i B W Y W x 1 Z T 0 i b D E i I C 8 + P E V u d H J 5 I F R 5 c G U 9 I l J l c 3 V s d F R 5 c G U i I F Z h b H V l P S J z V G F i b G U i I C 8 + P E V u d H J 5 I F R 5 c G U 9 I k 5 h b W V V c G R h d G V k Q W Z 0 Z X J G a W x s I i B W Y W x 1 Z T 0 i b D A i I C 8 + P E V u d H J 5 I F R 5 c G U 9 I k 5 h d m l n Y X R p b 2 5 T d G V w T m F t Z S I g V m F s d W U 9 I n N O Y X Z p Z 2 F 0 a W 9 u I i A v P j x F b n R y e S B U e X B l P S J Q a X Z v d E 9 i a m V j d E 5 h b W U i I F Z h b H V l P S J z Q 2 F s Y 3 V s Y X R p b 2 5 z I V N h b G V z R G l z d H J p Y n V 0 a W 9 u I i A v P j x F b n R y e S B U e X B l P S J G a W x s Z W R D b 2 1 w b G V 0 Z V J l c 3 V s d F R v V 2 9 y a 3 N o Z W V 0 I i B W Y W x 1 Z T 0 i b D A i I C 8 + P E V u d H J 5 I F R 5 c G U 9 I k F k Z G V k V G 9 E Y X R h T W 9 k Z W w i I F Z h b H V l P S J s M S I g L z 4 8 R W 5 0 c n k g V H l w Z T 0 i R m l s b E N v d W 5 0 I i B W Y W x 1 Z T 0 i b D U x N y I g L z 4 8 R W 5 0 c n k g V H l w Z T 0 i R m l s b E V y c m 9 y Q 2 9 k Z S I g V m F s d W U 9 I n N V b m t u b 3 d u I i A v P j x F b n R y e S B U e X B l P S J G a W x s R X J y b 3 J D b 3 V u d C I g V m F s d W U 9 I m w w I i A v P j x F b n R y e S B U e X B l P S J G a W x s T G F z d F V w Z G F 0 Z W Q i I F Z h b H V l P S J k M j A y M y 0 w O S 0 x M 1 Q w O D o 0 O T o w N y 4 2 N z Q y N D A 5 W i I g L z 4 8 R W 5 0 c n k g V H l w Z T 0 i R m l s b E N v b H V t b l R 5 c G V z I i B W Y W x 1 Z T 0 i c 0 N R T U R B d 1 l H I i A v P j x F b n R y e S B U e X B l P S J G a W x s Q 2 9 s d W 1 u T m F t Z X M i I F Z h b H V l P S J z W y Z x d W 9 0 O 0 R h d G U m c X V v d D s s J n F 1 b 3 Q 7 W W V h c i Z x d W 9 0 O y w m c X V v d D t N b 2 5 0 a C Z x d W 9 0 O y w m c X V v d D t E Y X k m c X V v d D s s J n F 1 b 3 Q 7 T W 9 u d G g g T m F t Z S Z x d W 9 0 O y w m c X V v d D t E Y X k g T m F t Z S Z x d W 9 0 O 1 0 i I C 8 + P E V u d H J 5 I F R 5 c G U 9 I k Z p b G x T d G F 0 d X M i I F Z h b H V l P S J z Q 2 9 t c G x l d G U i I C 8 + P E V u d H J 5 I F R 5 c G U 9 I l J l b G F 0 a W 9 u c 2 h p c E l u Z m 9 D b 2 5 0 Y W l u Z X I i I F Z h b H V l P S J z e y Z x d W 9 0 O 2 N v b H V t b k N v d W 5 0 J n F 1 b 3 Q 7 O j Y s J n F 1 b 3 Q 7 a 2 V 5 Q 2 9 s d W 1 u T m F t Z X M m c X V v d D s 6 W y Z x d W 9 0 O 0 R h d G U m c X V v d D t d L C Z x d W 9 0 O 3 F 1 Z X J 5 U m V s Y X R p b 2 5 z a G l w c y Z x d W 9 0 O z p b X S w m c X V v d D t j b 2 x 1 b W 5 J Z G V u d G l 0 a W V z J n F 1 b 3 Q 7 O l s m c X V v d D t T Z W N 0 a W 9 u M S 9 D Y W x l b m R h c i 9 D a G F u Z 2 V k I F R 5 c G U u e 0 R h d G U s M H 0 m c X V v d D s s J n F 1 b 3 Q 7 U 2 V j d G l v b j E v Q 2 F s Z W 5 k Y X I v S W 5 z Z X J 0 Z W Q g W W V h c i 5 7 W W V h c i w x f S Z x d W 9 0 O y w m c X V v d D t T Z W N 0 a W 9 u M S 9 D Y W x l b m R h c i 9 J b n N l c n R l Z C B N b 2 5 0 a C 5 7 T W 9 u d G g s M n 0 m c X V v d D s s J n F 1 b 3 Q 7 U 2 V j d G l v b j E v Q 2 F s Z W 5 k Y X I v S W 5 z Z X J 0 Z W Q g R G F 5 L n t E Y X k s M 3 0 m c X V v d D s s J n F 1 b 3 Q 7 U 2 V j d G l v b j E v Q 2 F s Z W 5 k Y X I v S W 5 z Z X J 0 Z W Q g T W 9 u d G g g T m F t Z S 5 7 T W 9 u d G g g T m F t Z S w 0 f S Z x d W 9 0 O y w m c X V v d D t T Z W N 0 a W 9 u M S 9 D Y W x l b m R h c i 9 J b n N l c n R l Z C B E Y X k g T m F t Z S 5 7 R G F 5 I E 5 h b W U s N X 0 m c X V v d D t d L C Z x d W 9 0 O 0 N v b H V t b k N v d W 5 0 J n F 1 b 3 Q 7 O j Y s J n F 1 b 3 Q 7 S 2 V 5 Q 2 9 s d W 1 u T m F t Z X M m c X V v d D s 6 W y Z x d W 9 0 O 0 R h d G U m c X V v d D t d L C Z x d W 9 0 O 0 N v b H V t b k l k Z W 5 0 a X R p Z X M m c X V v d D s 6 W y Z x d W 9 0 O 1 N l Y 3 R p b 2 4 x L 0 N h b G V u Z G F y L 0 N o Y W 5 n Z W Q g V H l w Z S 5 7 R G F 0 Z S w w f S Z x d W 9 0 O y w m c X V v d D t T Z W N 0 a W 9 u M S 9 D Y W x l b m R h c i 9 J b n N l c n R l Z C B Z Z W F y L n t Z Z W F y L D F 9 J n F 1 b 3 Q 7 L C Z x d W 9 0 O 1 N l Y 3 R p b 2 4 x L 0 N h b G V u Z G F y L 0 l u c 2 V y d G V k I E 1 v b n R o L n t N b 2 5 0 a C w y f S Z x d W 9 0 O y w m c X V v d D t T Z W N 0 a W 9 u M S 9 D Y W x l b m R h c i 9 J b n N l c n R l Z C B E Y X k u e 0 R h e S w z f S Z x d W 9 0 O y w m c X V v d D t T Z W N 0 a W 9 u M S 9 D Y W x l b m R h c i 9 J b n N l c n R l Z C B N b 2 5 0 a C B O Y W 1 l L n t N b 2 5 0 a C B O Y W 1 l L D R 9 J n F 1 b 3 Q 7 L C Z x d W 9 0 O 1 N l Y 3 R p b 2 4 x L 0 N h b G V u Z G F y L 0 l u c 2 V y d G V k I E R h e S B O Y W 1 l L n t E Y X k g T m F t Z S w 1 f S Z x d W 9 0 O 1 0 s J n F 1 b 3 Q 7 U m V s Y X R p b 2 5 z a G l w S W 5 m b y Z x d W 9 0 O z p b X X 0 i I C 8 + P C 9 T d G F i b G V F b n R y a W V z P j w v S X R l b T 4 8 S X R l b T 4 8 S X R l b U x v Y 2 F 0 a W 9 u P j x J d G V t V H l w Z T 5 G b 3 J t d W x h P C 9 J d G V t V H l w Z T 4 8 S X R l b V B h d G g + U 2 V j d G l v b j E v Q 2 F s Z W 5 k Y X I v U 2 9 1 c m N l P C 9 J d G V t U G F 0 a D 4 8 L 0 l 0 Z W 1 M b 2 N h d G l v b j 4 8 U 3 R h Y m x l R W 5 0 c m l l c y A v P j w v S X R l b T 4 8 S X R l b T 4 8 S X R l b U x v Y 2 F 0 a W 9 u P j x J d G V t V H l w Z T 5 G b 3 J t d W x h P C 9 J d G V t V H l w Z T 4 8 S X R l b V B h d G g + U 2 V j d G l v b j E v Q 2 F s Z W 5 k Y X I v Q 2 9 u d m V y d G V k J T I w d G 8 l M j B U Y W J s Z T w v S X R l b V B h d G g + P C 9 J d G V t T G 9 j Y X R p b 2 4 + P F N 0 Y W J s Z U V u d H J p Z X M g L z 4 8 L 0 l 0 Z W 0 + P E l 0 Z W 0 + P E l 0 Z W 1 M b 2 N h d G l v b j 4 8 S X R l b V R 5 c G U + R m 9 y b X V s Y T w v S X R l b V R 5 c G U + P E l 0 Z W 1 Q Y X R o P l N l Y 3 R p b 2 4 x L 0 N h b G V u Z G F y L 1 J l b m F t Z W Q l M j B D b 2 x 1 b W 5 z P C 9 J d G V t U G F 0 a D 4 8 L 0 l 0 Z W 1 M b 2 N h d G l v b j 4 8 U 3 R h Y m x l R W 5 0 c m l l c y A v P j w v S X R l b T 4 8 S X R l b T 4 8 S X R l b U x v Y 2 F 0 a W 9 u P j x J d G V t V H l w Z T 5 G b 3 J t d W x h P C 9 J d G V t V H l w Z T 4 8 S X R l b V B h d G g + U 2 V j d G l v b j E v Q 2 F s Z W 5 k Y X I v Q 2 h h b m d l Z C U y M F R 5 c G U 8 L 0 l 0 Z W 1 Q Y X R o P j w v S X R l b U x v Y 2 F 0 a W 9 u P j x T d G F i b G V F b n R y a W V z I C 8 + P C 9 J d G V t P j x J d G V t P j x J d G V t T G 9 j Y X R p b 2 4 + P E l 0 Z W 1 U e X B l P k Z v c m 1 1 b G E 8 L 0 l 0 Z W 1 U e X B l P j x J d G V t U G F 0 a D 5 T Z W N 0 a W 9 u M S 9 D Y W x l b m R h c i 9 J b n N l c n R l Z C U y M F l l Y X I 8 L 0 l 0 Z W 1 Q Y X R o P j w v S X R l b U x v Y 2 F 0 a W 9 u P j x T d G F i b G V F b n R y a W V z I C 8 + P C 9 J d G V t P j x J d G V t P j x J d G V t T G 9 j Y X R p b 2 4 + P E l 0 Z W 1 U e X B l P k Z v c m 1 1 b G E 8 L 0 l 0 Z W 1 U e X B l P j x J d G V t U G F 0 a D 5 T Z W N 0 a W 9 u M S 9 D Y W x l b m R h c i 9 J b n N l c n R l Z C U y M E 1 v b n R o P C 9 J d G V t U G F 0 a D 4 8 L 0 l 0 Z W 1 M b 2 N h d G l v b j 4 8 U 3 R h Y m x l R W 5 0 c m l l c y A v P j w v S X R l b T 4 8 S X R l b T 4 8 S X R l b U x v Y 2 F 0 a W 9 u P j x J d G V t V H l w Z T 5 G b 3 J t d W x h P C 9 J d G V t V H l w Z T 4 8 S X R l b V B h d G g + U 2 V j d G l v b j E v Q 2 F s Z W 5 k Y X I v S W 5 z Z X J 0 Z W Q l M j B E Y X k 8 L 0 l 0 Z W 1 Q Y X R o P j w v S X R l b U x v Y 2 F 0 a W 9 u P j x T d G F i b G V F b n R y a W V z I C 8 + P C 9 J d G V t P j x J d G V t P j x J d G V t T G 9 j Y X R p b 2 4 + P E l 0 Z W 1 U e X B l P k Z v c m 1 1 b G E 8 L 0 l 0 Z W 1 U e X B l P j x J d G V t U G F 0 a D 5 T Z W N 0 a W 9 u M S 9 D Y W x l b m R h c i 9 J b n N l c n R l Z C U y M E 1 v b n R o J T I w T m F t Z T w v S X R l b V B h d G g + P C 9 J d G V t T G 9 j Y X R p b 2 4 + P F N 0 Y W J s Z U V u d H J p Z X M g L z 4 8 L 0 l 0 Z W 0 + P E l 0 Z W 0 + P E l 0 Z W 1 M b 2 N h d G l v b j 4 8 S X R l b V R 5 c G U + R m 9 y b X V s Y T w v S X R l b V R 5 c G U + P E l 0 Z W 1 Q Y X R o P l N l Y 3 R p b 2 4 x L 0 N h b G V u Z G F y L 0 l u c 2 V y d G V k J T I w R G F 5 J T I w T m F t Z T w v S X R l b V B h d G g + P C 9 J d G V t T G 9 j Y X R p b 2 4 + P F N 0 Y W J s Z U V u d H J p Z X M g L z 4 8 L 0 l 0 Z W 0 + P E l 0 Z W 0 + P E l 0 Z W 1 M b 2 N h d G l v b j 4 8 S X R l b V R 5 c G U + R m 9 y b X V s Y T w v S X R l b V R 5 c G U + P E l 0 Z W 1 Q Y X R o P l N l Y 3 R p b 2 4 x L 0 N h b G V u Z G F y L 1 J l b W 9 2 Z W Q l M j B E d X B s a W N h d G V z P C 9 J d G V t U G F 0 a D 4 8 L 0 l 0 Z W 1 M b 2 N h d G l v b j 4 8 U 3 R h Y m x l R W 5 0 c m l l c y A v P j w v S X R l b T 4 8 L 0 l 0 Z W 1 z P j w v T G 9 j Y W x Q Y W N r Y W d l T W V 0 Y W R h d G F G a W x l P h Y A A A B Q S w U G A A A A A A A A A A A A A A A A A A A A A A A A J g E A A A E A A A D Q j J 3 f A R X R E Y x 6 A M B P w p f r A Q A A A B n w J G i K l e R I u 9 T P X x M N C M M A A A A A A g A A A A A A E G Y A A A A B A A A g A A A A S 5 0 7 d w C g c 9 i P w j B T A O 4 6 o u k g b 1 O k B 3 z H 6 c a D 6 N g + H v c A A A A A D o A A A A A C A A A g A A A A o O u A m 3 x 7 3 o h i 3 g W w f k v 1 E W S K 1 3 T f U 2 N w s n d d x Q 9 M 2 p F Q A A A A J n y q + 9 f 0 E c G m 2 5 0 q 5 B Y T N P U v C v 0 e Z F L i Q R B i j K 7 R E l 0 J f f z i L K A P c R 8 6 u E W t C j 3 D t 8 n m 8 B O 5 9 Q G 4 D 8 0 3 C g M D 1 Z K W I f D L o P A W V 6 m M / t H x 9 H 9 A A A A A t 7 r P 1 r p R L h + U c 6 p f o W h I 1 4 R r w N R 2 P h z M Y R e U N Y v s 6 U x Q H Y a F W H v x T 3 g J d a f 4 n g x M q 8 a 4 e z M 0 M p 4 I p c P N c C s q e w = = < / D a t a M a s h u p > 
</file>

<file path=customXml/item8.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9.xml>��< ? x m l   v e r s i o n = " 1 . 0 "   e n c o d i n g = " U T F - 1 6 " ? > < G e m i n i   x m l n s = " h t t p : / / g e m i n i / p i v o t c u s t o m i z a t i o n / T a b l e X M L _ t b l P r o d u c t s _ e b 6 1 b 3 d 1 - b a 3 f - 4 5 2 1 - 9 8 a 0 - 0 d 0 3 5 e 0 3 4 7 a b " > < C u s t o m C o n t e n t > < ! [ C D A T A [ < T a b l e W i d g e t G r i d S e r i a l i z a t i o n   x m l n s : x s d = " h t t p : / / w w w . w 3 . o r g / 2 0 0 1 / X M L S c h e m a "   x m l n s : x s i = " h t t p : / / w w w . w 3 . o r g / 2 0 0 1 / X M L S c h e m a - i n s t a n c e " > < C o l u m n S u g g e s t e d T y p e   / > < C o l u m n F o r m a t   / > < C o l u m n A c c u r a c y   / > < C o l u m n C u r r e n c y S y m b o l   / > < C o l u m n P o s i t i v e P a t t e r n   / > < C o l u m n N e g a t i v e P a t t e r n   / > < C o l u m n W i d t h s > < i t e m > < k e y > < s t r i n g > P r o d u c t C o d e < / s t r i n g > < / k e y > < v a l u e > < i n t > 1 1 6 < / i n t > < / v a l u e > < / i t e m > < i t e m > < k e y > < s t r i n g > P r o d u c t N a m e < / s t r i n g > < / k e y > < v a l u e > < i n t > 1 2 1 < / i n t > < / v a l u e > < / i t e m > < i t e m > < k e y > < s t r i n g > D e p a r t m e n t < / s t r i n g > < / k e y > < v a l u e > < i n t > 1 1 1 < / i n t > < / v a l u e > < / i t e m > < i t e m > < k e y > < s t r i n g > C l a s s i f i c a t i o n < / s t r i n g > < / k e y > < v a l u e > < i n t > 1 1 6 < / i n t > < / v a l u e > < / i t e m > < i t e m > < k e y > < s t r i n g > C a t e g o r y < / s t r i n g > < / k e y > < v a l u e > < i n t > 9 1 < / i n t > < / v a l u e > < / i t e m > < i t e m > < k e y > < s t r i n g > S u b C a t e g o r y < / s t r i n g > < / k e y > < v a l u e > < i n t > 1 1 4 < / i n t > < / v a l u e > < / i t e m > < i t e m > < k e y > < s t r i n g > C o s t < / s t r i n g > < / k e y > < v a l u e > < i n t > 6 3 < / i n t > < / v a l u e > < / i t e m > < / C o l u m n W i d t h s > < C o l u m n D i s p l a y I n d e x > < i t e m > < k e y > < s t r i n g > P r o d u c t C o d e < / s t r i n g > < / k e y > < v a l u e > < i n t > 0 < / i n t > < / v a l u e > < / i t e m > < i t e m > < k e y > < s t r i n g > P r o d u c t N a m e < / s t r i n g > < / k e y > < v a l u e > < i n t > 1 < / i n t > < / v a l u e > < / i t e m > < i t e m > < k e y > < s t r i n g > D e p a r t m e n t < / s t r i n g > < / k e y > < v a l u e > < i n t > 2 < / i n t > < / v a l u e > < / i t e m > < i t e m > < k e y > < s t r i n g > C l a s s i f i c a t i o n < / s t r i n g > < / k e y > < v a l u e > < i n t > 3 < / i n t > < / v a l u e > < / i t e m > < i t e m > < k e y > < s t r i n g > C a t e g o r y < / s t r i n g > < / k e y > < v a l u e > < i n t > 4 < / i n t > < / v a l u e > < / i t e m > < i t e m > < k e y > < s t r i n g > S u b C a t e g o r y < / s t r i n g > < / k e y > < v a l u e > < i n t > 5 < / i n t > < / v a l u e > < / i t e m > < i t e m > < k e y > < s t r i n g > C o s t < / s t r i n g > < / k e y > < v a l u e > < i n t > 6 < / 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DA5638AA-DDDD-408C-B0D9-4CD36BF4C245}">
  <ds:schemaRefs/>
</ds:datastoreItem>
</file>

<file path=customXml/itemProps10.xml><?xml version="1.0" encoding="utf-8"?>
<ds:datastoreItem xmlns:ds="http://schemas.openxmlformats.org/officeDocument/2006/customXml" ds:itemID="{0C972AB0-F82B-4BE4-87E6-AAAE53216E17}">
  <ds:schemaRefs/>
</ds:datastoreItem>
</file>

<file path=customXml/itemProps11.xml><?xml version="1.0" encoding="utf-8"?>
<ds:datastoreItem xmlns:ds="http://schemas.openxmlformats.org/officeDocument/2006/customXml" ds:itemID="{2C6ADF70-6A78-4679-9401-AD109B12EDFE}">
  <ds:schemaRefs/>
</ds:datastoreItem>
</file>

<file path=customXml/itemProps12.xml><?xml version="1.0" encoding="utf-8"?>
<ds:datastoreItem xmlns:ds="http://schemas.openxmlformats.org/officeDocument/2006/customXml" ds:itemID="{B39D194F-1D07-4F72-9237-7660A3E4ADD4}">
  <ds:schemaRefs/>
</ds:datastoreItem>
</file>

<file path=customXml/itemProps13.xml><?xml version="1.0" encoding="utf-8"?>
<ds:datastoreItem xmlns:ds="http://schemas.openxmlformats.org/officeDocument/2006/customXml" ds:itemID="{41687C2D-FA3C-4E24-9206-CCD742B8B863}">
  <ds:schemaRefs/>
</ds:datastoreItem>
</file>

<file path=customXml/itemProps14.xml><?xml version="1.0" encoding="utf-8"?>
<ds:datastoreItem xmlns:ds="http://schemas.openxmlformats.org/officeDocument/2006/customXml" ds:itemID="{8B260838-8A84-442E-AE97-AEFD3524E5D1}">
  <ds:schemaRefs/>
</ds:datastoreItem>
</file>

<file path=customXml/itemProps15.xml><?xml version="1.0" encoding="utf-8"?>
<ds:datastoreItem xmlns:ds="http://schemas.openxmlformats.org/officeDocument/2006/customXml" ds:itemID="{B14F59D9-5303-4138-AE09-6FE660556932}">
  <ds:schemaRefs/>
</ds:datastoreItem>
</file>

<file path=customXml/itemProps16.xml><?xml version="1.0" encoding="utf-8"?>
<ds:datastoreItem xmlns:ds="http://schemas.openxmlformats.org/officeDocument/2006/customXml" ds:itemID="{34B63894-74B9-4334-A4B9-842BBF953908}">
  <ds:schemaRefs/>
</ds:datastoreItem>
</file>

<file path=customXml/itemProps17.xml><?xml version="1.0" encoding="utf-8"?>
<ds:datastoreItem xmlns:ds="http://schemas.openxmlformats.org/officeDocument/2006/customXml" ds:itemID="{6AD8A1B0-5858-490C-A15D-6D0174B35AB4}">
  <ds:schemaRefs/>
</ds:datastoreItem>
</file>

<file path=customXml/itemProps18.xml><?xml version="1.0" encoding="utf-8"?>
<ds:datastoreItem xmlns:ds="http://schemas.openxmlformats.org/officeDocument/2006/customXml" ds:itemID="{8FBDF189-3532-40A3-91E1-34F9E5D8AD8E}">
  <ds:schemaRefs/>
</ds:datastoreItem>
</file>

<file path=customXml/itemProps19.xml><?xml version="1.0" encoding="utf-8"?>
<ds:datastoreItem xmlns:ds="http://schemas.openxmlformats.org/officeDocument/2006/customXml" ds:itemID="{6030BD78-A3CD-49DB-B7EB-986EB0CFB183}">
  <ds:schemaRefs/>
</ds:datastoreItem>
</file>

<file path=customXml/itemProps2.xml><?xml version="1.0" encoding="utf-8"?>
<ds:datastoreItem xmlns:ds="http://schemas.openxmlformats.org/officeDocument/2006/customXml" ds:itemID="{36722DC8-87A4-4901-A03A-0968038C52BB}">
  <ds:schemaRefs/>
</ds:datastoreItem>
</file>

<file path=customXml/itemProps20.xml><?xml version="1.0" encoding="utf-8"?>
<ds:datastoreItem xmlns:ds="http://schemas.openxmlformats.org/officeDocument/2006/customXml" ds:itemID="{1C5715DC-8E38-4EBA-A621-B46007D22702}">
  <ds:schemaRefs/>
</ds:datastoreItem>
</file>

<file path=customXml/itemProps21.xml><?xml version="1.0" encoding="utf-8"?>
<ds:datastoreItem xmlns:ds="http://schemas.openxmlformats.org/officeDocument/2006/customXml" ds:itemID="{79A3C030-519B-49FE-90CD-B9850CB5C264}">
  <ds:schemaRefs/>
</ds:datastoreItem>
</file>

<file path=customXml/itemProps22.xml><?xml version="1.0" encoding="utf-8"?>
<ds:datastoreItem xmlns:ds="http://schemas.openxmlformats.org/officeDocument/2006/customXml" ds:itemID="{D9A04C2E-EF4D-4DCF-974D-46FE3BFBB44B}">
  <ds:schemaRefs/>
</ds:datastoreItem>
</file>

<file path=customXml/itemProps23.xml><?xml version="1.0" encoding="utf-8"?>
<ds:datastoreItem xmlns:ds="http://schemas.openxmlformats.org/officeDocument/2006/customXml" ds:itemID="{5216F078-9DB4-4B15-A48B-92F8204BF3C0}">
  <ds:schemaRefs/>
</ds:datastoreItem>
</file>

<file path=customXml/itemProps24.xml><?xml version="1.0" encoding="utf-8"?>
<ds:datastoreItem xmlns:ds="http://schemas.openxmlformats.org/officeDocument/2006/customXml" ds:itemID="{BB75751A-5490-4A9F-B756-078882E1F639}">
  <ds:schemaRefs/>
</ds:datastoreItem>
</file>

<file path=customXml/itemProps25.xml><?xml version="1.0" encoding="utf-8"?>
<ds:datastoreItem xmlns:ds="http://schemas.openxmlformats.org/officeDocument/2006/customXml" ds:itemID="{5C34E195-4313-4DBB-9561-FB7733C0BA8D}">
  <ds:schemaRefs/>
</ds:datastoreItem>
</file>

<file path=customXml/itemProps26.xml><?xml version="1.0" encoding="utf-8"?>
<ds:datastoreItem xmlns:ds="http://schemas.openxmlformats.org/officeDocument/2006/customXml" ds:itemID="{A2AC3660-0724-491B-B5CB-E070181EE697}">
  <ds:schemaRefs/>
</ds:datastoreItem>
</file>

<file path=customXml/itemProps27.xml><?xml version="1.0" encoding="utf-8"?>
<ds:datastoreItem xmlns:ds="http://schemas.openxmlformats.org/officeDocument/2006/customXml" ds:itemID="{B291C2D2-4B39-4B31-A52D-C66D531D3401}">
  <ds:schemaRefs/>
</ds:datastoreItem>
</file>

<file path=customXml/itemProps28.xml><?xml version="1.0" encoding="utf-8"?>
<ds:datastoreItem xmlns:ds="http://schemas.openxmlformats.org/officeDocument/2006/customXml" ds:itemID="{F843655B-12C6-4DC0-ABA5-3E5F8749F553}">
  <ds:schemaRefs/>
</ds:datastoreItem>
</file>

<file path=customXml/itemProps29.xml><?xml version="1.0" encoding="utf-8"?>
<ds:datastoreItem xmlns:ds="http://schemas.openxmlformats.org/officeDocument/2006/customXml" ds:itemID="{E9D23E50-D0BA-470A-B8A5-AC838235908B}">
  <ds:schemaRefs/>
</ds:datastoreItem>
</file>

<file path=customXml/itemProps3.xml><?xml version="1.0" encoding="utf-8"?>
<ds:datastoreItem xmlns:ds="http://schemas.openxmlformats.org/officeDocument/2006/customXml" ds:itemID="{C432D709-86D1-49CA-9F84-F5EE711BDFE6}">
  <ds:schemaRefs/>
</ds:datastoreItem>
</file>

<file path=customXml/itemProps30.xml><?xml version="1.0" encoding="utf-8"?>
<ds:datastoreItem xmlns:ds="http://schemas.openxmlformats.org/officeDocument/2006/customXml" ds:itemID="{DD75DAEB-9031-42F7-8AB0-BE0F739A343C}">
  <ds:schemaRefs/>
</ds:datastoreItem>
</file>

<file path=customXml/itemProps31.xml><?xml version="1.0" encoding="utf-8"?>
<ds:datastoreItem xmlns:ds="http://schemas.openxmlformats.org/officeDocument/2006/customXml" ds:itemID="{ED385789-19CF-41F3-9113-D3AF9B192B5A}">
  <ds:schemaRefs/>
</ds:datastoreItem>
</file>

<file path=customXml/itemProps32.xml><?xml version="1.0" encoding="utf-8"?>
<ds:datastoreItem xmlns:ds="http://schemas.openxmlformats.org/officeDocument/2006/customXml" ds:itemID="{2DFD8E47-8A45-400D-976A-88A16929B249}">
  <ds:schemaRefs/>
</ds:datastoreItem>
</file>

<file path=customXml/itemProps33.xml><?xml version="1.0" encoding="utf-8"?>
<ds:datastoreItem xmlns:ds="http://schemas.openxmlformats.org/officeDocument/2006/customXml" ds:itemID="{6679A2FA-18F4-4CBF-AB76-57CF4F533878}">
  <ds:schemaRefs/>
</ds:datastoreItem>
</file>

<file path=customXml/itemProps34.xml><?xml version="1.0" encoding="utf-8"?>
<ds:datastoreItem xmlns:ds="http://schemas.openxmlformats.org/officeDocument/2006/customXml" ds:itemID="{D643A243-E68F-4F5E-B091-B4D10A3F788F}">
  <ds:schemaRefs/>
</ds:datastoreItem>
</file>

<file path=customXml/itemProps35.xml><?xml version="1.0" encoding="utf-8"?>
<ds:datastoreItem xmlns:ds="http://schemas.openxmlformats.org/officeDocument/2006/customXml" ds:itemID="{839ADB3B-3C86-499B-B3AF-D6304305E5CA}">
  <ds:schemaRefs/>
</ds:datastoreItem>
</file>

<file path=customXml/itemProps36.xml><?xml version="1.0" encoding="utf-8"?>
<ds:datastoreItem xmlns:ds="http://schemas.openxmlformats.org/officeDocument/2006/customXml" ds:itemID="{0209E603-D412-4DA0-A629-933421AD3A81}">
  <ds:schemaRefs/>
</ds:datastoreItem>
</file>

<file path=customXml/itemProps37.xml><?xml version="1.0" encoding="utf-8"?>
<ds:datastoreItem xmlns:ds="http://schemas.openxmlformats.org/officeDocument/2006/customXml" ds:itemID="{0BEF8568-1671-4555-A926-C41ED8935981}">
  <ds:schemaRefs/>
</ds:datastoreItem>
</file>

<file path=customXml/itemProps4.xml><?xml version="1.0" encoding="utf-8"?>
<ds:datastoreItem xmlns:ds="http://schemas.openxmlformats.org/officeDocument/2006/customXml" ds:itemID="{C7DDA199-E806-4A67-AF4E-9DD26C98C9D6}">
  <ds:schemaRefs/>
</ds:datastoreItem>
</file>

<file path=customXml/itemProps5.xml><?xml version="1.0" encoding="utf-8"?>
<ds:datastoreItem xmlns:ds="http://schemas.openxmlformats.org/officeDocument/2006/customXml" ds:itemID="{3F6958F0-8455-483C-9DFB-D3E6852BE7C5}">
  <ds:schemaRefs/>
</ds:datastoreItem>
</file>

<file path=customXml/itemProps6.xml><?xml version="1.0" encoding="utf-8"?>
<ds:datastoreItem xmlns:ds="http://schemas.openxmlformats.org/officeDocument/2006/customXml" ds:itemID="{0ECFD5BD-FDED-4419-8E45-304077EBB88E}">
  <ds:schemaRefs/>
</ds:datastoreItem>
</file>

<file path=customXml/itemProps7.xml><?xml version="1.0" encoding="utf-8"?>
<ds:datastoreItem xmlns:ds="http://schemas.openxmlformats.org/officeDocument/2006/customXml" ds:itemID="{936E1C8F-C30C-44AF-8D6D-5F76E541FCFE}">
  <ds:schemaRefs>
    <ds:schemaRef ds:uri="http://schemas.microsoft.com/DataMashup"/>
  </ds:schemaRefs>
</ds:datastoreItem>
</file>

<file path=customXml/itemProps8.xml><?xml version="1.0" encoding="utf-8"?>
<ds:datastoreItem xmlns:ds="http://schemas.openxmlformats.org/officeDocument/2006/customXml" ds:itemID="{157A0ABC-3AFB-4322-B386-AD9C8B28749E}">
  <ds:schemaRefs/>
</ds:datastoreItem>
</file>

<file path=customXml/itemProps9.xml><?xml version="1.0" encoding="utf-8"?>
<ds:datastoreItem xmlns:ds="http://schemas.openxmlformats.org/officeDocument/2006/customXml" ds:itemID="{3DAEEBBD-0BE4-43DA-98A8-3C2F43825C2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Dashboard</vt:lpstr>
      <vt:lpstr>Calculations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Yolande Eriksen</dc:creator>
  <cp:lastModifiedBy>Yolande Eriksen</cp:lastModifiedBy>
  <dcterms:created xsi:type="dcterms:W3CDTF">2023-09-13T08:24:45Z</dcterms:created>
  <dcterms:modified xsi:type="dcterms:W3CDTF">2025-03-11T14:57:28Z</dcterms:modified>
</cp:coreProperties>
</file>